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7605" tabRatio="538" activeTab="1"/>
  </bookViews>
  <sheets>
    <sheet name="PHU LUC 4- C.HUYEN" sheetId="6" r:id="rId1"/>
    <sheet name="PHU LUC 1-C.SO" sheetId="5" r:id="rId2"/>
    <sheet name="PHU LUC 2- C.SO" sheetId="1" r:id="rId3"/>
    <sheet name="PHU LUC 3- C.HUYEN" sheetId="8" r:id="rId4"/>
  </sheets>
  <definedNames>
    <definedName name="_xlnm.Print_Area" localSheetId="1">'PHU LUC 1-C.SO'!$A$1:$F$243</definedName>
    <definedName name="_xlnm.Print_Area" localSheetId="2">'PHU LUC 2- C.SO'!$A$1:$D$38</definedName>
    <definedName name="_xlnm.Print_Area" localSheetId="0">'PHU LUC 4- C.HUYEN'!$A$1:$E$34</definedName>
    <definedName name="_xlnm.Print_Titles" localSheetId="1">'PHU LUC 1-C.SO'!$3:$4</definedName>
    <definedName name="_xlnm.Print_Titles" localSheetId="2">'PHU LUC 2- C.SO'!$3:$4</definedName>
    <definedName name="_xlnm.Print_Titles" localSheetId="3">'PHU LUC 3- C.HUYEN'!$3:$4</definedName>
    <definedName name="_xlnm.Print_Titles" localSheetId="0">'PHU LUC 4- C.HUYEN'!$3:$4</definedName>
  </definedNames>
  <calcPr calcId="145621"/>
</workbook>
</file>

<file path=xl/calcChain.xml><?xml version="1.0" encoding="utf-8"?>
<calcChain xmlns="http://schemas.openxmlformats.org/spreadsheetml/2006/main">
  <c r="C278" i="8" l="1"/>
  <c r="C265" i="8"/>
  <c r="C240" i="8"/>
  <c r="C229" i="8"/>
  <c r="C221" i="8"/>
  <c r="C207" i="8"/>
  <c r="C197" i="8"/>
  <c r="C183" i="8"/>
  <c r="C170" i="8"/>
  <c r="C156" i="8"/>
  <c r="C146" i="8"/>
  <c r="C128" i="8"/>
  <c r="C119" i="8"/>
  <c r="C111" i="8"/>
  <c r="C97" i="8"/>
  <c r="C85" i="8"/>
  <c r="C55" i="8"/>
  <c r="C54" i="8" s="1"/>
  <c r="C41" i="8"/>
  <c r="C28" i="8"/>
  <c r="C20" i="8"/>
  <c r="C6" i="8"/>
  <c r="C182" i="8" l="1"/>
  <c r="C220" i="8"/>
  <c r="C142" i="8"/>
  <c r="C5" i="8"/>
  <c r="C84" i="8"/>
  <c r="C239" i="8"/>
  <c r="C227" i="5"/>
  <c r="C214" i="5"/>
  <c r="C189" i="5"/>
  <c r="C170" i="5"/>
  <c r="C169" i="5" s="1"/>
  <c r="C159" i="5"/>
  <c r="C152" i="5" s="1"/>
  <c r="C142" i="5"/>
  <c r="C132" i="5"/>
  <c r="C125" i="5"/>
  <c r="C110" i="5"/>
  <c r="C94" i="5"/>
  <c r="C84" i="5"/>
  <c r="C72" i="5"/>
  <c r="C46" i="5"/>
  <c r="C45" i="5" s="1"/>
  <c r="C28" i="5"/>
  <c r="C20" i="5"/>
  <c r="C6" i="5"/>
  <c r="C293" i="8" l="1"/>
  <c r="C124" i="5"/>
  <c r="C71" i="5"/>
  <c r="C5" i="5"/>
  <c r="C188" i="5"/>
  <c r="C242" i="5" l="1"/>
  <c r="C5" i="1" l="1"/>
  <c r="C12" i="1"/>
  <c r="C17" i="1"/>
  <c r="C21" i="1"/>
  <c r="C27" i="1"/>
  <c r="C31" i="1"/>
  <c r="C37" i="1" l="1"/>
</calcChain>
</file>

<file path=xl/sharedStrings.xml><?xml version="1.0" encoding="utf-8"?>
<sst xmlns="http://schemas.openxmlformats.org/spreadsheetml/2006/main" count="866" uniqueCount="541">
  <si>
    <t>STT</t>
  </si>
  <si>
    <t>Tiêu chí/Tiêu chí thành phần</t>
  </si>
  <si>
    <t>Điểm 
tối đa</t>
  </si>
  <si>
    <t>1.1</t>
  </si>
  <si>
    <t>Kế hoạch CCHC năm</t>
  </si>
  <si>
    <t>1.1.1</t>
  </si>
  <si>
    <t>Ban hành kịp thời: 0,5</t>
  </si>
  <si>
    <t>1.1.2</t>
  </si>
  <si>
    <t>Chất lượng kế hoạch CCHC</t>
  </si>
  <si>
    <t>1.1.3</t>
  </si>
  <si>
    <t>Hoàn thành 100% kế hoạch: 1</t>
  </si>
  <si>
    <t>Hoàn thành dưới 70% kế hoạch: 0</t>
  </si>
  <si>
    <t>1.2</t>
  </si>
  <si>
    <t>1.3</t>
  </si>
  <si>
    <t>Kiểm tra công tác CCHC</t>
  </si>
  <si>
    <t>1.3.1</t>
  </si>
  <si>
    <t>1.3.2</t>
  </si>
  <si>
    <t>Xử lý các vấn đề phát hiện qua kiểm tra</t>
  </si>
  <si>
    <t>100% vấn đề phát hiện được xử lý hoặc kiến nghị xử lý: 1</t>
  </si>
  <si>
    <t>1.4</t>
  </si>
  <si>
    <t>1.4.1</t>
  </si>
  <si>
    <t>1.4.2</t>
  </si>
  <si>
    <t>1.5</t>
  </si>
  <si>
    <t>2.1</t>
  </si>
  <si>
    <t>2.1.1</t>
  </si>
  <si>
    <t>2.1.2</t>
  </si>
  <si>
    <t>2.2</t>
  </si>
  <si>
    <t>2.3</t>
  </si>
  <si>
    <t>2.4</t>
  </si>
  <si>
    <t>3.1</t>
  </si>
  <si>
    <t>3.1.1</t>
  </si>
  <si>
    <t>3.1.2</t>
  </si>
  <si>
    <t>Xử lý các vấn đề phát hiện qua rà soát</t>
  </si>
  <si>
    <t>3.2</t>
  </si>
  <si>
    <t>3.2.1</t>
  </si>
  <si>
    <t>3.3</t>
  </si>
  <si>
    <t>3.3.2</t>
  </si>
  <si>
    <t>CẢI CÁCH TỔ CHỨC BỘ MÁY HÀNH CHÍNH</t>
  </si>
  <si>
    <t>4.1</t>
  </si>
  <si>
    <t>4.2</t>
  </si>
  <si>
    <t>4.2.1</t>
  </si>
  <si>
    <t>4.2.2</t>
  </si>
  <si>
    <t>4.3</t>
  </si>
  <si>
    <t>Thực hiện phân cấp quản lý</t>
  </si>
  <si>
    <t>4.3.1</t>
  </si>
  <si>
    <t>Không thực hiện đầy đủ các quy định: 0</t>
  </si>
  <si>
    <t>5.1</t>
  </si>
  <si>
    <t>5.1.1</t>
  </si>
  <si>
    <t>5.2</t>
  </si>
  <si>
    <t>Không đúng quy định: 0</t>
  </si>
  <si>
    <t>5.4</t>
  </si>
  <si>
    <t>CẢI CÁCH TÀI CHÍNH CÔNG</t>
  </si>
  <si>
    <t>6.1</t>
  </si>
  <si>
    <t>6.2</t>
  </si>
  <si>
    <t>6.2.1</t>
  </si>
  <si>
    <t>100% số đơn vị triển khai thực hiện: 1</t>
  </si>
  <si>
    <t>6.2.2</t>
  </si>
  <si>
    <t>6.2.3</t>
  </si>
  <si>
    <t>Dưới 100% đơn vị thực hiện đúng quy định: 0</t>
  </si>
  <si>
    <t>HIỆN ĐẠI HÓA HÀNH CHÍNH</t>
  </si>
  <si>
    <t>7.1</t>
  </si>
  <si>
    <t>Ứng dụng công nghệ thông tin (CNTT)</t>
  </si>
  <si>
    <t>7.1.1</t>
  </si>
  <si>
    <t>7.1.2</t>
  </si>
  <si>
    <t>7.1.4</t>
  </si>
  <si>
    <t>7.1.3</t>
  </si>
  <si>
    <t>7.2</t>
  </si>
  <si>
    <t>Cung cấp dịch vụ công trực tuyến</t>
  </si>
  <si>
    <t>7.2.1</t>
  </si>
  <si>
    <t>7.2.2</t>
  </si>
  <si>
    <t>7.2.3</t>
  </si>
  <si>
    <t>7.3</t>
  </si>
  <si>
    <t>7.3.1</t>
  </si>
  <si>
    <t>Dưới 70% số lượng TTHC: 0</t>
  </si>
  <si>
    <t>Từ 85% - dưới 100% số vấn đề phát hiện được xử lý hoặc kiến nghị xử lý: 0,5</t>
  </si>
  <si>
    <t>Từ 70% - dưới 85% số vấn đề phát hiện được xử lý hoặc kiến nghị xử lý: 0,25</t>
  </si>
  <si>
    <t>Dưới 70% số vấn đề phát hiện được xử lý hoặc kiến nghị xử lý: 0</t>
  </si>
  <si>
    <t>Thực hiện tuyên truyền đầy đủ nội dung CCHC thông qua các kênh truyền thống: 0,5</t>
  </si>
  <si>
    <t>Thực hiện các hình thức tuyên truyền khác về CCHC (tổ chức cuộc thi tìm hiểu về CCHC, tọa đàm…): 0,5</t>
  </si>
  <si>
    <t>Xử lý các vấn đề về phân cấp phát hiện qua kiểm tra</t>
  </si>
  <si>
    <t>XÂY DỰNG VÀ NÂNG CAO CHẤT LƯỢNG ĐỘI NGŨ CÁN BỘ, CÔNG CHỨC, VIÊN CHỨC</t>
  </si>
  <si>
    <t>Dưới 100% số đơn vị triển khai thực hiện: 0</t>
  </si>
  <si>
    <t>Công tác tiếp nhận, xử lý phản ánh, kiến nghị (PAKN) của cá nhân, tổ chức đối với TTHC thuộc thẩm quyền giải quyết</t>
  </si>
  <si>
    <t>Tình trạng công chức lợi dụng chức vụ, quyền hạn để trục lợi cá nhân</t>
  </si>
  <si>
    <t>Tác động đến quản lý tài chính công</t>
  </si>
  <si>
    <t>Tính hiệu quả của việc thực hiện cơ chế tự chủ tại các đơn vị sự nghiệp công lập</t>
  </si>
  <si>
    <t>Tác động đến hiện đại hóa hành chính</t>
  </si>
  <si>
    <t>Tính hiệu quả trong việc áp dụng quy trình ISO</t>
  </si>
  <si>
    <t>Thực hiện quy định về bổ nhiệm vị trí lãnh đạo cấp phòng và tương đương</t>
  </si>
  <si>
    <t>5.3</t>
  </si>
  <si>
    <t>Cán bộ, công chức cấp xã</t>
  </si>
  <si>
    <t>100% công chức cấp xã đạt chuẩn: 1</t>
  </si>
  <si>
    <t>Tỷ lệ cán bộ, công chức cấp xã được bồi dưỡng chuyên môn, nghiệp vụ trong năm</t>
  </si>
  <si>
    <t>Dưới 50% số cán bộ, công chức: 0</t>
  </si>
  <si>
    <t>Từ 50% đến dưới 70% số cán bộ, công chức: 0,5</t>
  </si>
  <si>
    <t>100% số TTHC: 1</t>
  </si>
  <si>
    <t>3.2.2</t>
  </si>
  <si>
    <t>3.3.1</t>
  </si>
  <si>
    <t>4.3.2</t>
  </si>
  <si>
    <t>Hoàn thành từ 85% - dưới 100% kế hoạch: 1</t>
  </si>
  <si>
    <t>Hoàn thành từ 70% - dưới 85% kế hoạch: 0,5</t>
  </si>
  <si>
    <t>Hoàn thành từ 85% - dưới 100% kế hoạch: 0,5</t>
  </si>
  <si>
    <t>Hoàn thành từ 70% - dưới 85% kế hoạch: 0,25</t>
  </si>
  <si>
    <t>Dưới 100% số TTHC: 0</t>
  </si>
  <si>
    <t>Thực hiện đầy đủ theo quy định của tỉnh: 1</t>
  </si>
  <si>
    <t>Không thực hiện đầy đủ theo quy định của tỉnh: 0</t>
  </si>
  <si>
    <t>Thực hiện các quy định về phân cấp quản lý do Chính phủ và UBND tỉnh quy định</t>
  </si>
  <si>
    <t>Dưới 100% số lãnh đạo cấp phòng và tương đương được bổ nhiệm đúng quy định: 0</t>
  </si>
  <si>
    <t>4.3.3</t>
  </si>
  <si>
    <t>Không có quyết định công bố, xếp hạng chỉ số cấp xã: 0</t>
  </si>
  <si>
    <t>Dưới 70% số TTHC được công khai đầy đủ, đúng quy định: 0</t>
  </si>
  <si>
    <t>Không thực hiện đầy đủ theo quy định: 0</t>
  </si>
  <si>
    <t>Tính hợp lý trong việc phân cấp thực hiện nhiệm vụ quản lý nhà nước giữa huyện và xã</t>
  </si>
  <si>
    <t>Từ 80% - dưới 100% số lượng TTHC: 1</t>
  </si>
  <si>
    <t>Từ 70% - dưới 80% số lượng TTHC: 0,5</t>
  </si>
  <si>
    <t>Từ 85% đến dưới 100% số TTHC được công khai đầy đủ, đúng quy định: 1</t>
  </si>
  <si>
    <t>Từ 70% đến dưới 85% số TTHC được công khai đầy đủ, đúng quy định: 0,5</t>
  </si>
  <si>
    <t>3.2.3</t>
  </si>
  <si>
    <t>7.3.2</t>
  </si>
  <si>
    <t>100% số lượng TTHC: 2</t>
  </si>
  <si>
    <t>Ban hành không kịp thời: 0</t>
  </si>
  <si>
    <t>Từ 30% số cơ quan, đơn vị trở lên: 1</t>
  </si>
  <si>
    <t>Từ 20% - 30% số cơ quan, đơn vị: 0,5</t>
  </si>
  <si>
    <t>Dưới 20% số cơ quan, đơn vị: 0</t>
  </si>
  <si>
    <t>1.6</t>
  </si>
  <si>
    <t>Theo dõi thi hành pháp luật</t>
  </si>
  <si>
    <t>Ghi chú</t>
  </si>
  <si>
    <t>Dưới 100% số vấn đề phát hiện qua rà soát được xử lý hoặc kiến nghị xử lý: 0</t>
  </si>
  <si>
    <t>Tổ chức thực hiện tiếp nhận PAKN của cá nhân, tổ chức thuộc thẩm quyền giải quyết của sở</t>
  </si>
  <si>
    <t>100% số PAKN được xử lý hoặc kiến nghị xử lý: 1</t>
  </si>
  <si>
    <t>Dưới 90% số PAKN được xử lý hoặc kiến nghị xử lý: 0</t>
  </si>
  <si>
    <t>Có thực hiện: 1</t>
  </si>
  <si>
    <t>100% số cơ quan, tổ chức: 1</t>
  </si>
  <si>
    <t>Từ 80% - dưới 100% số cơ quan, tổ chức: 0,5</t>
  </si>
  <si>
    <t>Từ 60% đến dưới 80% số cơ quan, tổ chức: 0,25</t>
  </si>
  <si>
    <t>Dưới 60% số cơ quan, tổ chức: 0</t>
  </si>
  <si>
    <t>5.5</t>
  </si>
  <si>
    <t>100% đơn vị thực hiện đúng quy định: 1</t>
  </si>
  <si>
    <t>Dưới 20% số hồ sơ TTHC: 0</t>
  </si>
  <si>
    <t>Dưới 10% số hồ sơ TTHC: 0</t>
  </si>
  <si>
    <t>Đánh giá vai trò của sở đối với sự phát triển của ngành, lĩnh vực</t>
  </si>
  <si>
    <t>Tính kịp thời trong việc phát hiện và xử lý các bất cập, vướng mắc trong tổ chức thực hiện VBQPPL thuộc phạm vi quản lý nhà nước của Sở</t>
  </si>
  <si>
    <t>Sự đơn giản, dễ thực hiện đối với mẫu đơn, mẫu tờ khai trong hồ sơ TTHC thuộc phạm vi quản lý nhà nước của bộ</t>
  </si>
  <si>
    <t>Sự minh bạch, rõ trách nhiệm của các cơ quan, đơn vị trong quy trình giải quyết TTHC do sở tham mưu công bố</t>
  </si>
  <si>
    <t>Tính hợp lý về các quy định hồ sơ, trình tự thực hiện TTHC thuộc phạm vi quản lý nhà nước của sở</t>
  </si>
  <si>
    <t>Tác động đến tổ chức bộ máy hành chính</t>
  </si>
  <si>
    <t>Đánh giá về thực hiện quy chế làm việc của sở</t>
  </si>
  <si>
    <t>Tính hợp lý trong việc phân cấp thực hiện nhiệm vụ quản lý nhà nước giữa sở và địa phương</t>
  </si>
  <si>
    <t>Tác động đến chất lượng đội ngũ công chức của sở</t>
  </si>
  <si>
    <t>4.4</t>
  </si>
  <si>
    <t>4.5</t>
  </si>
  <si>
    <t>Đánh giá việc thực hiện tiết kiệm, chống lãng phí trong quản lý, sử dụng kinh phí của sở</t>
  </si>
  <si>
    <t>Tính hiệu quả của việc thực hiện cơ chế tự chủ, tự chịu trách nhiệm về biên chế và kinh phí quản lý hành chính</t>
  </si>
  <si>
    <t>Mức độ thuận tiện trong việc truy cập, khai thác thông tin trên Trang thông tin điện tử của sở</t>
  </si>
  <si>
    <t>6.3</t>
  </si>
  <si>
    <t>6.4</t>
  </si>
  <si>
    <t>Chất lượng xử lý công việc trên môi trường mạng trong nội bộ sở</t>
  </si>
  <si>
    <t>6.5</t>
  </si>
  <si>
    <t>Điểm đánh giá thực tế</t>
  </si>
  <si>
    <t>Tự đánh giá</t>
  </si>
  <si>
    <t>Thực hiện bộ chỉ số CCHC cấp xã</t>
  </si>
  <si>
    <t>Dưới 70% xã, phường, thị trấn thực hiện:0</t>
  </si>
  <si>
    <t>100% xã, phường, thị trấn thực hiện: 1</t>
  </si>
  <si>
    <t>Từ 85% đến dưới 100% xã, phường, thị trấn thực hiện: 0,5</t>
  </si>
  <si>
    <t>Từ 70% đến dưới 85% xã, phường, thị trấn thực hiện: 0,25</t>
  </si>
  <si>
    <t>Kiểm tra tình hình tổ chức và hoạt động của các cơ quan chuyên môn cấp huyện và đơn vị hành chính cấp xã</t>
  </si>
  <si>
    <t>Tỷ lệ số cơ quan thuộc chuyên môn cấp huyện và đơn vị hành chính cấp xã được kiểm tra</t>
  </si>
  <si>
    <t>Thực hiện kiểm tra, đánh giá định kỳ đối với các nhiệm vụ quản lý nhà nước đã phân cấp cho cấp huyện, cấp xã</t>
  </si>
  <si>
    <t>Không thực hiện: 0</t>
  </si>
  <si>
    <t>100% số đơn vị: 1</t>
  </si>
  <si>
    <t>Từ 80% - dưới 100% số đơn vị: 0,5</t>
  </si>
  <si>
    <t>Từ 60% đến dưới 80% số đơn vị: 0,25</t>
  </si>
  <si>
    <t>Dưới 60% số đơn vị: 0</t>
  </si>
  <si>
    <t>Tỷ lệ đạt chuẩn của công chức cấp xã</t>
  </si>
  <si>
    <t>Từ 80% đến dưới 100% công chức cấp xã đạt chuẩn: 0,5</t>
  </si>
  <si>
    <t>Dưới 80% công chức cấp xã đạt chuẩn: 0</t>
  </si>
  <si>
    <t>Tỷ lệ đạt chuẩn của cán bộ cấp xã</t>
  </si>
  <si>
    <t>Từ 70% số cán bộ, công chức trở lên: 1</t>
  </si>
  <si>
    <t>Thực hiện cơ chế tự chủ, tự chịu trách nhiệm về sử dụng kinh phí quản lý hành chính</t>
  </si>
  <si>
    <t>Thực hiện cơ chế tự chủ, tự chịu trách nhiệm tại các đơn vị sự nghiệp công lập thuộc huyện</t>
  </si>
  <si>
    <t>Tỷ lệ đơn vị sự nghiệp công lập thuộc huyện triển khai thực hiện cơ chế tự chủ, tự chịu trách nhiệm</t>
  </si>
  <si>
    <t>Dưới 100% số đơn vị: 0</t>
  </si>
  <si>
    <t>Số đơn vị sự nghiệp công lập tự bảo đảm chi thường xuyên</t>
  </si>
  <si>
    <t>Số đơn vị tăng so với năm trước: 1</t>
  </si>
  <si>
    <t>Số đơn vị không tăng so với năm trước: 0</t>
  </si>
  <si>
    <t>Tính đồng bộ, thống nhất của hệ thống VBQPPL thuộc phạm vi quản lý nhà nước của huyện</t>
  </si>
  <si>
    <t>Tính kịp thời trong việc phát hiện và xử lý các bất cập, vướng mắc trong tổ chức thực hiện VBQPPL thuộc phạm vi quản lý nhà nước của huyện</t>
  </si>
  <si>
    <t>Sự thuận tiện trong việc tìm hiểu thông tin về TTHC</t>
  </si>
  <si>
    <t>Sự đơn giản, dễ thực hiện đối với mẫu đơn, mẫu tờ khai trong hồ sơ TTHC</t>
  </si>
  <si>
    <t>Tính công khai, minh bạch trong giải quyết TTHC</t>
  </si>
  <si>
    <t>Đánh giá về thực hiện quy chế làm việc của UBND huyện</t>
  </si>
  <si>
    <t>Đánh giá về năng lực chuyên  môn của công chức giải quyết TTHC</t>
  </si>
  <si>
    <t>Đánh giá về tinh thần trách nhiệm và thái độ phục vụ của công chức giải quyết TTHC</t>
  </si>
  <si>
    <t>Đánh giá việc thực hiện tiết kiệm, chống lãng phí trong quản lý, sử dụng kinh phí của cơ quan, đơn vị</t>
  </si>
  <si>
    <t>Tính kịp thời của thông tin cung cấp trên Trang thông tin điện tử của huyện</t>
  </si>
  <si>
    <t>Mức độ đầy đủ của thông tin được cung cấp trên Trang thông tin của huyện</t>
  </si>
  <si>
    <t>Mức độ thuận tiện trong việc truy cập, khai thác thông tin trên Trang thông tin điện tử của huyện</t>
  </si>
  <si>
    <t>Tính hiệu quả trong việc thực hiện quy trình ISO</t>
  </si>
  <si>
    <t>5.1.2</t>
  </si>
  <si>
    <t>Điều tra XXH</t>
  </si>
  <si>
    <t>Điểm đánh giá</t>
  </si>
  <si>
    <t>Tác động đến chất lượng thể chế thuộc phạm vi quản lý của huyện</t>
  </si>
  <si>
    <t>Từ 90% - dưới 100% số PAKN được xử lý hoặc kiến nghị xử lý: 0,5</t>
  </si>
  <si>
    <t>100% trường hợp hồ sơ quá hạn trả kết quả được xin lỗi đúng quy định: 1,5</t>
  </si>
  <si>
    <t>100% TTHC được công khai đầy đủ, đúng quy định: 1</t>
  </si>
  <si>
    <t>Dưới 100% TTHC được công khai đầy đủ, đúng quy định: 0</t>
  </si>
  <si>
    <t>100% hồ sơ TTHC trong năm được giải quyết đúng hạn: 1,5</t>
  </si>
  <si>
    <t>Tính hợp lý trong việc quy định chức năng, nhiệm vụ của các đơn vị thuộc, trực thuộc sở</t>
  </si>
  <si>
    <t>Đánh giá về năng lực chuyên môn giải quyết TTHC của công chức</t>
  </si>
  <si>
    <t>Đánh giá về tinh thần trách nhiệm giải quyết TTHC của công chức</t>
  </si>
  <si>
    <t>Tính công khai, minh bạch trong công tác tuyển dụng viên chức, bổ nhiệm công chức, lãnh đạo quản lý</t>
  </si>
  <si>
    <t>Tính kịp thời của thông tin cung cấp trên Trang thông tin điện tử của sở</t>
  </si>
  <si>
    <t>Mức độ đầy đủ của thông tin được cung cấp trên Trang thông tin điện tử của sở</t>
  </si>
  <si>
    <t>Công bố Chỉ số Cải cách hành chính cấp xã</t>
  </si>
  <si>
    <t>Tỷ lệ TTHC được công khai đầy đủ, đúng quy định trên Trang thông tin điện tử của huyện (kể cả TTHC thuộc thẩm quyền giải quyết của cấp xã)</t>
  </si>
  <si>
    <t>100% cán bộ cấp xã đạt chuẩn: 1</t>
  </si>
  <si>
    <t>Dưới 80% cán bộ cấp xã đạt chuẩn: 0</t>
  </si>
  <si>
    <t>Từ 80% đến dưới 100% cán bộ cấp xã đạt chuẩn: 0,5</t>
  </si>
  <si>
    <t>Tỷ lệ đơn vị sự nghiệp công lập thực hiện đúng quy định về việc phân phối kết quả tài chính hoặc sử dụng kinh phí tiết kiệm chi thường xuyên trong năm</t>
  </si>
  <si>
    <t>Tính hợp lý của hệ thống VBQPPL thuộc phạm vi quản lý nhà nước của huyện</t>
  </si>
  <si>
    <t>Tính khả thi của hệ thống VBQPPL thuộc phạm vi quản lý nhà nước của huyện</t>
  </si>
  <si>
    <t>Tính hợp lý trong sắp xếp, kiện toàn tổ chức bộ máy của cơ quan, đơn vị thuộc thẩm quyền của huyện</t>
  </si>
  <si>
    <t>7.1.5</t>
  </si>
  <si>
    <t>7.1.6</t>
  </si>
  <si>
    <t>Thực hiện việc tiếp nhận, giải quyết và trả hồ sơ hành chính qua hệ thống Một cửa điện tử liên thông</t>
  </si>
  <si>
    <t>Tuân thủ các quy định của Chính phủ và của tỉnh về tổ chức bộ máy hành chính nhà nước</t>
  </si>
  <si>
    <t>100% số xã phường, thị trấn: 1,5</t>
  </si>
  <si>
    <t>Từ 85% - dưới 100% số xã phường, thị trấn: 1</t>
  </si>
  <si>
    <t>Từ 70% - dưới 85% số xã phường, thị trấn: 0,5</t>
  </si>
  <si>
    <t>Dưới 70% số xã phường, thị trấn: 0</t>
  </si>
  <si>
    <t>Có Trang thông tin điện tử của đơn vị: 0,5</t>
  </si>
  <si>
    <t>Ban hành kịp thời: 1</t>
  </si>
  <si>
    <t>Dưới 50% hồ sơ được tiếp nhận và trả kết quả qua hệ thống: 0</t>
  </si>
  <si>
    <t>Từ 40% số hồ sơ TTHC trở lên: 1</t>
  </si>
  <si>
    <t>Tỷ lệ TTHC được công khai đầy đủ, đúng quy định trên Trang thông tin điện tử của cơ quan, đơn vị</t>
  </si>
  <si>
    <t>7.1.7</t>
  </si>
  <si>
    <t>CÔNG TÁC CHỈ ĐẠO, ĐIỀU HÀNH CCHC</t>
  </si>
  <si>
    <t>3.1.3</t>
  </si>
  <si>
    <t>Hoàn thành 100% kế hoạch: 1,5</t>
  </si>
  <si>
    <t>100% hồ sơ được tiếp nhận và trả kết quả qua hệ thống: 1</t>
  </si>
  <si>
    <t>Từ 50% - dưới 100% hồ sơ được tiếp nhận và trả kết quả qua hệ thống: 0,5</t>
  </si>
  <si>
    <t>Đánh giá về thái độ phục vụ của công chức giải quyết TTHC</t>
  </si>
  <si>
    <t>100% số TTHC được công khai đầy đủ, đúng quy định: 1,5</t>
  </si>
  <si>
    <t>Có từ 2 sáng kiến/giải pháp mới trở lên: 1,5</t>
  </si>
  <si>
    <t>Có từ 1 sáng kiến/giải pháp mới: 1</t>
  </si>
  <si>
    <t>Hoàn thành đúng tiến độ 100% số nhiệm vụ được giao trong năm: 2</t>
  </si>
  <si>
    <t>Không có sáng kiến/giải pháp mới: 0</t>
  </si>
  <si>
    <t>Hoàn thành dưới 80% kế hoạch: 0</t>
  </si>
  <si>
    <t xml:space="preserve">Hoàn thành từ 80% -100%  thì đánh giá theo công thức : 
</t>
  </si>
  <si>
    <t>Dưới 80% số vấn đề phát hiện được xử lý hoặc kiến nghị xử lý: 0</t>
  </si>
  <si>
    <t>4.1.1</t>
  </si>
  <si>
    <t>Đúng quy định, phù hợp thực tiễn: 1</t>
  </si>
  <si>
    <t>4.1.2</t>
  </si>
  <si>
    <t>Sử dụng vượt quá số lượng người làm việc được giao:0</t>
  </si>
  <si>
    <t>Sắp xếp tổ chức bộ máy và kiện toàn chức năng, nhiệm vụ của các cơ quan, đơn vị thuộc và trực thuộc</t>
  </si>
  <si>
    <t>Thực hiện quy định về cơ cấu số lượng lãnh đạo tại các cơ quan hành chính</t>
  </si>
  <si>
    <t>Thực hiện quy định về sử dụng biên chế hành chính</t>
  </si>
  <si>
    <t>Thực hiện quy định về số lượng người làm việc trong các đơn vị sự nghiệp công lập của tỉnh</t>
  </si>
  <si>
    <t xml:space="preserve">Thực hiện phân cấp quản lý </t>
  </si>
  <si>
    <t>Thực hiện các quy định về phân cấp quản lý do UBND tỉnh ban hành</t>
  </si>
  <si>
    <t xml:space="preserve">Xử lý các vấn đề về phân cấp phát hiện qua kiểm tra </t>
  </si>
  <si>
    <t>100% số vấn đề phát hiện được xử lý hoặc kiến nghị xử lý: 1</t>
  </si>
  <si>
    <t>Dưới 100% số vấn đề phát hiện được xử lý hoặc kiến nghị xử lý: 0</t>
  </si>
  <si>
    <t>Thực hiện đúng quy định về cơ cấu số lượng lãnh đơn vị trực thuộc: 0,5</t>
  </si>
  <si>
    <t>Không thực hiện đúng quy định VTVL: 0</t>
  </si>
  <si>
    <t>Đúng quy định: 0.5</t>
  </si>
  <si>
    <t>Thực hiện quy định về bổ nhiệm vị trí lãnh đạo tại các cơ quan hành chính</t>
  </si>
  <si>
    <t>Thực hiện trình tự, thủ tục đánh giá, phân loại công chức, viên chức theo quy định</t>
  </si>
  <si>
    <t xml:space="preserve">Đánh giá, phân loại công chức, viên chức </t>
  </si>
  <si>
    <t>5.4.1</t>
  </si>
  <si>
    <t>Chấp hành kỷ luật, kỷ cương hành chính của cán bộ, công chức, viên chức</t>
  </si>
  <si>
    <t>5.4.2</t>
  </si>
  <si>
    <t>Có cán bộ, công chức, viên chức bị kỷ luật từ khiển trách trở lên: 0</t>
  </si>
  <si>
    <t xml:space="preserve">Hoàn thành từ 80% - 100% kế hoạch thì điểm đánh giá được tính theo công thức: </t>
  </si>
  <si>
    <t>Dưới 80%: 0</t>
  </si>
  <si>
    <t>Mức độ sử dụng thư điện tử công vụ trong trao đổi công việc của cán bộ, công chức cơ quan, đơn vị</t>
  </si>
  <si>
    <t xml:space="preserve">Từ 20% - dưới 40% số hồ sơ TTHC được đánh giá theo công thức: </t>
  </si>
  <si>
    <t>Từ 30% số hồ sơ TTHC trở lên: 2</t>
  </si>
  <si>
    <t>Từ 10% - dưới 30% số hồ sơ TTHC được đánh giá theo công thức:</t>
  </si>
  <si>
    <t>7.4</t>
  </si>
  <si>
    <t>7.4.1</t>
  </si>
  <si>
    <t>7.4.2</t>
  </si>
  <si>
    <t>Thực hiện tiếp nhận hồ sơ, trả kết quả giải quyết TTHC qua dịch vụ bưu chính công ích (BCCI)</t>
  </si>
  <si>
    <t>Từ 50% số TTHC trở lên có phát sinh hồ sơ : 1</t>
  </si>
  <si>
    <t>Dưới 50% số TTHC có phát sinh hồ sơ: 0</t>
  </si>
  <si>
    <t xml:space="preserve"> Tỷ lệ kết quả giải quyết TTHC được trả qua dịch vụ BCCI</t>
  </si>
  <si>
    <t>Từ 15% số hồ sơ TTHC trở lên:1</t>
  </si>
  <si>
    <t>Từ 10% số hồ sơ đến dưới 15%: 0,5</t>
  </si>
  <si>
    <t>Áp dụng, duy trì, cải tiến và tự công bố Hệ thống quản lý chất lượng phù hợp theo tiêu chuẩn quốc gia TCVN ISO 9001 trong hoạt động của cơ quan</t>
  </si>
  <si>
    <t>Hoàn thành 100% số nhiệm vụ được giao nhưng có nhiệm vụ chưa đúng tiến độ: 1</t>
  </si>
  <si>
    <t>1.6.1</t>
  </si>
  <si>
    <t>1.6.2</t>
  </si>
  <si>
    <t>Tổ chức thực hiện tiếp nhận PAKN của cá nhân, tổ chức thuộc thẩm quyền giải quyết của huyện</t>
  </si>
  <si>
    <t>Trong năm không có cán bộ, công chức, viên chức làm việc tại cơ quan cấp huyện bị kỷ luật từ mức khiển trách trở lên: 0,5</t>
  </si>
  <si>
    <t>Trong năm không có cán bộ, công chức làm việc tại cơ quan cấp xã bị kỷ luật từ mức cảnh cáo trở lên: 0,5</t>
  </si>
  <si>
    <t>Có quyết định công bố, xếp hạng chỉ số cấp xã: 1</t>
  </si>
  <si>
    <t>Tỷ lệ cán bộ, công chức, viên chức sử dụng phần mềm Quản lý văn bản và điều hành trong xử lý công việc</t>
  </si>
  <si>
    <t>Dưới 90% số cơ quan, đơn vị: 0</t>
  </si>
  <si>
    <t>100% số cơ quan, đơn vị:1</t>
  </si>
  <si>
    <t>Từ 90% - dưới 100% số cơ quan, đơn vị: 0,5</t>
  </si>
  <si>
    <t>Có Trang thông tin điện tử của đơn vị: 1</t>
  </si>
  <si>
    <t>Từ 15% số hồ sơ TTHC trở lên:1,5</t>
  </si>
  <si>
    <t>Từ 50% số TTHC trở lên có phát sinh hồ sơ : 1,5</t>
  </si>
  <si>
    <t>Từ 10% số hồ sơ đến dưới 15%: 1</t>
  </si>
  <si>
    <t>100% số lãnh đạo cấp phòng thuộc sở và tương đương được bổ nhiệm đúng quy định: 1</t>
  </si>
  <si>
    <t>100% số lãnh đạo đơn vị, lãnh đạo cấp phòng của đơn vị trực thuộc được bổ nhiệm đúng quy định: 1</t>
  </si>
  <si>
    <t>Sử dụng không vượt quá số lượng biên chế hành chính được giao:1</t>
  </si>
  <si>
    <t>Sử dụng không vượt quá số lượng người làm việc được giao: 1</t>
  </si>
  <si>
    <t>100% số lượng TTHC: 1</t>
  </si>
  <si>
    <t>Từ 80% - dưới 100% số lượng TTHC: 0,5</t>
  </si>
  <si>
    <t>Từ 70% - dưới 80% số lượng TTHC: 0,25</t>
  </si>
  <si>
    <t>Báo cáo năm về đào tạo, bồi dưỡng công chức, viên chức: 0,5</t>
  </si>
  <si>
    <t>Báo cáo định kỳ hàng quý, năm về kết quả ứng dụng CNTT: 0,5</t>
  </si>
  <si>
    <t>Thực hiện chế độ báo cáo định kỳ</t>
  </si>
  <si>
    <t>2.1.3</t>
  </si>
  <si>
    <t>4.4.1</t>
  </si>
  <si>
    <t>4.4.2</t>
  </si>
  <si>
    <t>4.4.3</t>
  </si>
  <si>
    <t>Thực hiện các quy định về quản lý biên chế</t>
  </si>
  <si>
    <t>Sử dụng không vượt quá số lượng biên chế hành chính được giao: 0.5</t>
  </si>
  <si>
    <t>Sử dụng vượt quá số lượng biên chế hành chính được giao: 0</t>
  </si>
  <si>
    <t>Sử dụng không vượt quá số lượng người làm việc được giao: 0.5</t>
  </si>
  <si>
    <t>Sử dụng vượt quá số lượng người làm việc được giao: 0</t>
  </si>
  <si>
    <t>Tỷ lệ giảm biên chế so với năm 2015</t>
  </si>
  <si>
    <t>Đạt tỷ lệ từ 10% trở lên: 1.5</t>
  </si>
  <si>
    <t>Đạt tỷ lệ dưới 10% thì điểm đánh giá được tính theo công thức</t>
  </si>
  <si>
    <t>Dưới 90% cán bộ, công chức, viên chức: 0</t>
  </si>
  <si>
    <t>4.3.4</t>
  </si>
  <si>
    <t>Thực hiện đúng quy định về cơ cấu số lượng lãnh đạo huyện và tương đương: 0.5</t>
  </si>
  <si>
    <t>Thực hiện đúng quy định về cơ cấu số lượng lãnh đạo cấp phòng thuộc huyện và tương đương: 0,5</t>
  </si>
  <si>
    <t>4.2.3</t>
  </si>
  <si>
    <t xml:space="preserve">Đạt tỷ lệ dưới 10% thì điểm đánh giá được tính theo công thức </t>
  </si>
  <si>
    <t>Không có sai phạm về sử dụng kinh phí quản lý hành chính được phát hiện trong năm đánh giá: 1</t>
  </si>
  <si>
    <t>Có sai phạm về sử dụng kinh phí quản lý hành chính được phát hiện trong năm đánh giá: 0</t>
  </si>
  <si>
    <t>Tổ chức thực hiện các kiến nghị sau thanh tra, kiểm tra, kiểm toán nhà nước về tài chính, ngân sách</t>
  </si>
  <si>
    <t>100% số kiến nghị được thực hiện: 1</t>
  </si>
  <si>
    <t>Từ 80% - dưới 100% số kiến nghị được thực hiện: 0.5</t>
  </si>
  <si>
    <t>Dưới 80% số kiến nghị được thực hiện: 0</t>
  </si>
  <si>
    <t>6.1.2</t>
  </si>
  <si>
    <t>6.1.1</t>
  </si>
  <si>
    <t>Tổ chức thực hiện công tác tài chính - ngân sách</t>
  </si>
  <si>
    <t>Thực hiện đầy đủ các quy định: 0,5</t>
  </si>
  <si>
    <t>Thực hiện đầy đủ, kịp thời theo quy định: 1</t>
  </si>
  <si>
    <t>Từ 20% - dưới 30% số cơ quan, đơn vị: 0,5</t>
  </si>
  <si>
    <t>Đạt tỷ lệ từ 10% trở lên: 1</t>
  </si>
  <si>
    <t>1.7</t>
  </si>
  <si>
    <t>Hoàn thành đúng tiến độ 100% số nhiệm vụ được giao trong năm: 1</t>
  </si>
  <si>
    <t>Hoàn thành 100% số nhiệm vụ được giao nhưng có nhiệm vụ chưa đúng tiến độ: 0,5</t>
  </si>
  <si>
    <t>Có từ 2 sáng kiến/giải pháp mới trở lên: 1</t>
  </si>
  <si>
    <t>Có từ 1 sáng kiến/giải pháp mới: 0,5</t>
  </si>
  <si>
    <t>Công bố hệ thống quản lý chất lượng phù hợp Tiêu chuẩn quốc gia TCVN ISO 9001, của cơ quan, các đơn vị trực thuộc (nếu có)</t>
  </si>
  <si>
    <t>Thực hiện đúng việc duy trì, cải tiến Hệ thống quản lý chất lượng theo quy định của cơ quan, các đơn vị trực thuộc (nếu có)</t>
  </si>
  <si>
    <t xml:space="preserve"> Đúng quy định, đầy đủ: 1</t>
  </si>
  <si>
    <t>Không đúng quy định, không đầy đủ: 0</t>
  </si>
  <si>
    <t>Thực hiện đúng việc duy trì, cải tiến Hệ thống quản lý chất lượng theo quy định, của đơn vị và các UB cấp xã thuộc huyện, các Phòng thuộc huyện có Hệ thống ISO riêng (nếu có)</t>
  </si>
  <si>
    <t>Có thực hiện, đầy đủ: 1</t>
  </si>
  <si>
    <t>Không thực hiện, không đầy đủ: 0</t>
  </si>
  <si>
    <t>Ban hành đúng thời hạn quy định: 0,5</t>
  </si>
  <si>
    <t>Ban hành không đúng thời hạn quy định: 0</t>
  </si>
  <si>
    <t>Ban hành kế hoạch theo dõi tình hình thi hành pháp luật</t>
  </si>
  <si>
    <t>Thực hiện kế hoạch theo dõi thi hành pháp luật</t>
  </si>
  <si>
    <t>Thực hiện công tác báo cáo theo dõi thi hành pháp luật</t>
  </si>
  <si>
    <t>Xây dựng văn bản QPPL trong năm</t>
  </si>
  <si>
    <t>Không ban hành kế hoạch theo dõi thi hành pháp luật: 0</t>
  </si>
  <si>
    <t>Không báo cáo: 0</t>
  </si>
  <si>
    <t>100% dự thảo văn bản QPPL được phân công xây dựng đã trình UBND tỉnh: 2</t>
  </si>
  <si>
    <t>Từ 90 – dưới 100% dự thảo văn bản QPPL được phân công xây dựng đã trình UBND tỉnh: 1</t>
  </si>
  <si>
    <t>Dưới 90% dự thảo văn bản QPPL được phân công xây dựng đã trình UBND tỉnh: 0</t>
  </si>
  <si>
    <t>Dưới 70% số văn bản đã kiến nghị xử lý: 0</t>
  </si>
  <si>
    <t>2.5</t>
  </si>
  <si>
    <t>Thực hiện công tác báo cáo thống kê 06 tháng, hàng năm về công tác xây dựng, kiểm tra, rà soát, hệ thống hóa văn bản QPPL</t>
  </si>
  <si>
    <t>100% văn bản QPPL xây dựng, ban hành đúng quy định pháp luật: 2</t>
  </si>
  <si>
    <t>Từ 90 – dưới 100% văn bản QPPL xây dựng, ban hành đúng quy định pháp luật: 1</t>
  </si>
  <si>
    <t>Dưới 90% văn bản QPPL xây dựng, ban hành đúng quy định pháp luật: 0</t>
  </si>
  <si>
    <t>Dưới 70% số văn bản đã xử lý: 0</t>
  </si>
  <si>
    <t>Dưới 70% số văn bản đã xử lý, kiến nghị xử lý: 0</t>
  </si>
  <si>
    <t>Tỷ lệ cơ quan chuyên môn của huyện và UBND cấp xã được kiểm tra trong năm</t>
  </si>
  <si>
    <t>Hoàn thành dưới 100% số nhiệm vụ được giao: 0</t>
  </si>
  <si>
    <t xml:space="preserve"> Có thực hiện và đúng quy định: 1</t>
  </si>
  <si>
    <t xml:space="preserve"> Không thực hiện, không đầy đủ: 0</t>
  </si>
  <si>
    <t>Đúng quy định và đầy đủ: 1</t>
  </si>
  <si>
    <t>Thực hiện quy định về số lượng người làm việc hưởng lương từ ngân sách nhà nước trong các đơn vị sự nghiệp công lập của huyện</t>
  </si>
  <si>
    <t>Ban hành Kế hoạch không kịp thời theo kế hoạch theo dõi thi hành pháp luật của UBND tỉnh: 0,5</t>
  </si>
  <si>
    <t>100% cán bộ, công chức, viên chức:1</t>
  </si>
  <si>
    <t>Từ 90% - dưới 100% scán bộ, công chức, viên chức: 0,5</t>
  </si>
  <si>
    <t>Đúng quy định: 1,5</t>
  </si>
  <si>
    <t>Trong năm không có cán bộ, công chức, viên chức làm việc tại cơ quan bị kỷ luật từ mức khiển trách trở lên: 1,5</t>
  </si>
  <si>
    <t>Thực hiện đầy đủ các quy định: 1</t>
  </si>
  <si>
    <t xml:space="preserve">CẢI CÁCH TỔ CHỨC BỘ MÁY HÀNH CHÍNH </t>
  </si>
  <si>
    <t>3.4</t>
  </si>
  <si>
    <t>3.4.1</t>
  </si>
  <si>
    <t>3.4.2</t>
  </si>
  <si>
    <t>3.5</t>
  </si>
  <si>
    <t>3.5.1</t>
  </si>
  <si>
    <t>3.5.2</t>
  </si>
  <si>
    <t>3.5.3</t>
  </si>
  <si>
    <t>Mức độ hài lòng của người dân, tổ chức đối với sự phục vụ của cơ quan hành chính nhà nước</t>
  </si>
  <si>
    <t>Đạt từ 90% trở lên: 1</t>
  </si>
  <si>
    <t>Đạt từ 80% - dưới 90%: 0.5</t>
  </si>
  <si>
    <t>Đạt dưới 80%:0</t>
  </si>
  <si>
    <t>Tỷ lệ TTHC trong năm được giải quyết trước hạn</t>
  </si>
  <si>
    <t>50% số hồ sơ TTHC trong năm được giải quyết trước hạn: 0.5</t>
  </si>
  <si>
    <t>Dưới 50% số hồ sơ TTHC trong năm được giải quyết trước hạn: 0</t>
  </si>
  <si>
    <t>3.5.4</t>
  </si>
  <si>
    <t>Phổ biến pháp luật, hướng dẫn, tập huấn, bồi dưỡng nghiệp vụ về theo dõi thi hành pháp luật: 0,5</t>
  </si>
  <si>
    <t>Kiểm tra tình hình theo dõi thi hành pháp luật: 0,5</t>
  </si>
  <si>
    <t>Điều tra, khảo sát về theo dõi tình hình thi hành pháp luật:0,5</t>
  </si>
  <si>
    <t>Kết luận kiểm tra tình hình thi hành pháp luật:0,5</t>
  </si>
  <si>
    <t>Ban hành văn bản xử lý hoặc kiến nghị xử lý kết quả theo dõi tình hình thi hành pháp luật theo thẩm quyền: 0,5</t>
  </si>
  <si>
    <t>Báo cáo đúng thời gian theo quy định (trước ngày 15/10): 1</t>
  </si>
  <si>
    <t>Báo cáo không đúng thời gian theo quy định (sau ngày 15/10): 0,5</t>
  </si>
  <si>
    <t>Tỷ lệ hồ sơ TTHC tiếp nhận trong năm được giải quyết trước hạn</t>
  </si>
  <si>
    <t>50% số hồ sơ TTHC trong năm được giải quyết trước hạn:0.5</t>
  </si>
  <si>
    <t>Ban hành Kế hoạch kịp thời theo kế hoạch theo dõi thi hành pháp luật của UBND tỉnh:1</t>
  </si>
  <si>
    <t>Điều tra, khảo sát về theo dõi tình hình thi hành pháp luật: 0,5</t>
  </si>
  <si>
    <t>Kết luận kiểm tra tình hình thi hành pháp luật: 0,5</t>
  </si>
  <si>
    <t>Báo cáo đúng thời hạn (trước ngày 25/6 và ngày 28/11): 1</t>
  </si>
  <si>
    <t>Báo cáo không đúng thời hạn (sau ngày 25/6 và ngày 28/11): 0,5</t>
  </si>
  <si>
    <t>Ban hành trong quý IV của năm trước năm xây dựng Kế hoạch</t>
  </si>
  <si>
    <t>100% máy tính có kết nối Internet băng thông rộng (trừ máy tính dùng soạn thảo văn bản mật): 1</t>
  </si>
  <si>
    <t>Dưới 80% máy tính có kết nối Internet băng thông rộng (trừ máy tính dùng soạn thảo văn bản mật): 0</t>
  </si>
  <si>
    <t>5.3.1</t>
  </si>
  <si>
    <t>5.3.2</t>
  </si>
  <si>
    <t>5.5.1</t>
  </si>
  <si>
    <t>5.5.2</t>
  </si>
  <si>
    <t>5.5.3</t>
  </si>
  <si>
    <t>100% số lãnh đạo cấp phòng và tương đương được bổ nhiệm đúng quy định: 2</t>
  </si>
  <si>
    <t>100% máy tính có kết nối Internet băng thông rộng (trừ máy tính dùng soạn thảo văn bản mật): 0,5</t>
  </si>
  <si>
    <t>Từ 80% - dưới 100% máy tính có kết nối Internet băng thông rộng (trừ máy tính dùng soạn thảo văn bản mật): 0,25</t>
  </si>
  <si>
    <t>Từ 80% - dưới 100% máy tính có kết nối Internet băng thông rộng (trừ máy tính dùng soạn thảo văn bản mật): 0,5</t>
  </si>
  <si>
    <t>Thực hiện cơ chế tự chủ của các đơn vị sự nghiệp công lập thuộc sở theo quy định</t>
  </si>
  <si>
    <t>Số lượng đơn vị sự nghiệp tự đảm bảo chi thường xuyên và chi đầu tư và đơn vị sự nghiệp tự đảm bảo chi thường xuyên tăng thêm</t>
  </si>
  <si>
    <t>Tăng thêm từ 01 đơn vị trở lên: 1</t>
  </si>
  <si>
    <t>Không tăng thêm: 0</t>
  </si>
  <si>
    <t xml:space="preserve">Tỷ lệ TTHC đã triển khai có phát sinh hồ sơ được tiếp nhận/ trả kết quả qua dịch vụ BCCI </t>
  </si>
  <si>
    <t>Số TTHC thuộc thẩm quyền giải quyết của UBND huyện, Chủ tịch UBND huyện tiếp nhận tại đơn vị được giải quyết theo cơ chế một cửa liên thông</t>
  </si>
  <si>
    <t>Có phụ lục thể hiện cụ thể, rõ ràng kết quả đầu ra, trách nhiệm triển khai, kinh phí thực hiện thời gian hoàn thành: 0,5</t>
  </si>
  <si>
    <t>Tỷ lệ cơ quan, đơn vị thuộc và trực thuộc sở, ban, ngành được kiểm tra trong năm</t>
  </si>
  <si>
    <t>Thực hiện các nhiệm vụ UBND tỉnh, Chủ tịch UBND tỉnh giao trong năm</t>
  </si>
  <si>
    <t>Dưới 100% số lượng TTHC: 0</t>
  </si>
  <si>
    <t>Dưới 100% trường hợp hồ sơ quá hạn trả kết quả được xin lỗi đúng quy định: 0</t>
  </si>
  <si>
    <t>Thực hiện đúng quy định về cơ cấu số lượng lãnh đạo cấp phòng thuộc sở và tương đương: 1</t>
  </si>
  <si>
    <t>Sử dụng vượt quá số lượng biên chế hành chính được giao: 0</t>
  </si>
  <si>
    <t>Thực hiện đúng quy định VTVL: 1,5</t>
  </si>
  <si>
    <t>Từ 95% đến dưới 100%: 0,5</t>
  </si>
  <si>
    <t>Từ 90% - dưới 100% hồ sơ được tiếp nhận và trả kết quả qua hệ thống: 0,5</t>
  </si>
  <si>
    <t>Dưới 90% hồ sơ được tiếp nhận và trả kết quả qua hệ thống: 0</t>
  </si>
  <si>
    <t>Tính kịp thời trong tổ chức triển khai các VBQPPL thuộc phạm vi quản lý nhà nước của sở</t>
  </si>
  <si>
    <t>Tác động đến thể chế, cơ chế, chính sách thuộc phạm vị quản lý của sở</t>
  </si>
  <si>
    <t>Tỷ lệ cơ quan, tổ chức hành chính của huyện thực hiện đúng cơ cấu ngạch công chức theo VTVL được phê duyệt</t>
  </si>
  <si>
    <t>Tỷ lệ đơn vị sự nghiệp thuộc huyện thực hiện đúng cơ cấu chức danh nghề nghiệp viên chức theo VTVL được phê duyệt</t>
  </si>
  <si>
    <t>Ban hành Kế hoạch ứng dụng CNTT của cơ quan, đơn vị</t>
  </si>
  <si>
    <t>Đạt 100% : 1</t>
  </si>
  <si>
    <t>Dưới 95% số văn bản: 0</t>
  </si>
  <si>
    <t>Đạt 100% : 0,5</t>
  </si>
  <si>
    <t>Từ 95% đến dưới 100%: 0,25</t>
  </si>
  <si>
    <t>Ban hành kịp thời theo kế hoạch theo dõi thi hành pháp luật của UBND tỉnh: 1</t>
  </si>
  <si>
    <t>Ban hành không kịp thời theo kế hoạch theo dõi thi hành pháp luật của UBND tỉnh: 0,5</t>
  </si>
  <si>
    <t>Tham mưu UBND tỉnh công bố đầy đủ, kịp thời TTHC, danh mục TTHC: 2</t>
  </si>
  <si>
    <t>Chưa tham mưu UBND tỉnh công bố đầy đủ, kịp thời TTHC, danh mục TTHC: 0</t>
  </si>
  <si>
    <t>Niêm yết công khai TTHC tại Bộ phận Tiếp nhận và Trả kết quả</t>
  </si>
  <si>
    <t>100% số vấn đề phát hiện qua rà soát được xử lý hoặc kiến nghị xử lý: 1</t>
  </si>
  <si>
    <t xml:space="preserve">Tỷ lệ TTHC đã triển khai có phát sinh hồ sơ được tiếp nhận/trả kết quả qua dịch vụ BCCI </t>
  </si>
  <si>
    <r>
      <t xml:space="preserve">Thời gian ban hành kế hoạch </t>
    </r>
    <r>
      <rPr>
        <i/>
        <sz val="13"/>
        <color theme="1"/>
        <rFont val="Times New Roman"/>
        <family val="1"/>
      </rPr>
      <t>(trong quý IV của năm trước liền kề năm kế hoạch)</t>
    </r>
  </si>
  <si>
    <t>Các báo cáo phải đáp ứng đầy đủ số lượng, nội dung, đúng thời gian theo quy định</t>
  </si>
  <si>
    <t>Tỷ lệ các TTHC thuộc thẩm quyền của cấp sở được thực hiện theo cơ chế một cửa (trừ TTHC lĩnh vực khiếu nại, tố cáo)</t>
  </si>
  <si>
    <t>Thực hiện việc xin lỗi cá nhân, tổ chức đối với các trường hợp hồ sơ quá hạn trả kết quả</t>
  </si>
  <si>
    <t>Thực hiện cơ cấu công chức, viên chức theo vị trí việc làm (VTVL)</t>
  </si>
  <si>
    <t>Cung cấp thông tin trên Trang thông tin điện tử theo đúng quy định tại Điều 10, 11, 12 Nghị định 43/2011/NĐ-CP ngày 13/6/2011: 1</t>
  </si>
  <si>
    <t>Tính đồng bộ, thống nhất của các VBQPPL do HĐND, UBND tỉnh ban hành thuộc phạm vi quản lý của sở</t>
  </si>
  <si>
    <t>Tính hợp lý của các VBQPPL do HĐND, UBND tỉnh ban hành thuộc phạm vi quản lý của sở</t>
  </si>
  <si>
    <t>Tính khả thi của các VBQPPL do HĐND, UBND tỉnh ban hành thuộc phạm vi quản lý của sở</t>
  </si>
  <si>
    <t>Công tác tuyên truyền CCHC</t>
  </si>
  <si>
    <t>Tỷ lệ TTHC được công khai đầy đủ, đúng quy định tại Bộ phận Tiếp nhận và Trả kết quả của UBND cấp huyện</t>
  </si>
  <si>
    <t>Tỷ lệ đơn vị hành chính cấp xã công khai đầy đủ, đúng quy định TTHC tại Bộ phận Tiếp nhận và Trả kết quả</t>
  </si>
  <si>
    <t>Tỷ lệ các TTHC thuộc thẩm quyền của UBND cấp huyện được thực hiện theo cơ chế một cửa (trừ TTHC lĩnh vực khiếu nại, tố cáo)</t>
  </si>
  <si>
    <t>Cung cấp thông tin trên Trang thông tin điện tử theo đúng quy định tại điều 10, 11, 12 Nghị định 43/2011/NĐ-CP ngày 13/6/2011: 1</t>
  </si>
  <si>
    <t>Thực hiện chế độ báo cáo định kỳ đầy đủ, kịp thời</t>
  </si>
  <si>
    <t>Báo cáo định kỳ 3 tháng, 6 tháng, 9 tháng, năm về CCHC: 0,5</t>
  </si>
  <si>
    <t xml:space="preserve">Từ 80% - 100% vấn đề phát hiện được xử lý hoặc kiến nghị xử lý thì đánh giá theo công thức: </t>
  </si>
  <si>
    <t>XÂY DỰNG VÀ TỔ CHỨC THỰC HIỆN VĂN BẢN QUY PHẠM PHÁP LUẬT (QPPL)</t>
  </si>
  <si>
    <t>Từ 70% trở lên số văn bản qua rà soát, hệ thống hóa cho thấy cần phải xử lý đã được kiến nghị xử lý thì đánh giá theo công thức: 
[(Tỷ lệ %số văn bản đã kiến nghị xử lý x 1,5)/100%]</t>
  </si>
  <si>
    <t>Từ 70% trở lên số văn bản có thông báo trái pháp luật được kiểm tra, xử lý, kiến nghị xử lý thì đánh giá theo công thức:
 [(Tỷ lệ % số văn bản đã kiểm tra, xử lý, kiến nghị xử lý x 1,5)/100%]</t>
  </si>
  <si>
    <t>CẢI CÁCH THỦ TỤC HÀNH CHÍNH (TTHC) VÀ THỰC HIỆN CƠ CHẾ MỘT CỬA, CƠ CHẾ MỘT CỬA LIÊN THÔNG</t>
  </si>
  <si>
    <t>Điểm điều tra XHH</t>
  </si>
  <si>
    <t>Rà soát, đánh giá TTHC</t>
  </si>
  <si>
    <t>Ban hành Kế hoạch rà soát, đánh giá TTHC</t>
  </si>
  <si>
    <t>Công bố, công khai TTHC</t>
  </si>
  <si>
    <t>TTHC giải quyết theo cơ chế một cửa, một cửa liên thông</t>
  </si>
  <si>
    <t>Kết quả giải quyết TTHC</t>
  </si>
  <si>
    <t>Dưới 100% hồ sơ TTHC trong năm được giải quyết đúng hạn thì tính theo công thức:  
[(Tỷ lệ % hồ sơ đúng hạn x1,5)/100%]</t>
  </si>
  <si>
    <t>Tỷ lệ đơn vị sự nghiệp công lập được UBND tỉnh phê duyệt phương án tự chủ</t>
  </si>
  <si>
    <t>Từ 80% đến 100% số văn bản được tính theo công thức: 
[(Tỷ lệ % trao đổi văn bản điện tử x1)/100%]</t>
  </si>
  <si>
    <r>
      <t xml:space="preserve">Từ 20% - dưới 40% số hồ sơ TTHC được đánh giá theo công thức: 
</t>
    </r>
    <r>
      <rPr>
        <i/>
        <sz val="12"/>
        <color theme="1"/>
        <rFont val="Times New Roman"/>
        <family val="1"/>
      </rPr>
      <t>[(Tỷ lệ % số hồ sơ X 1)/40% ]</t>
    </r>
    <r>
      <rPr>
        <i/>
        <sz val="13"/>
        <color theme="1"/>
        <rFont val="Times New Roman"/>
        <family val="1"/>
      </rPr>
      <t xml:space="preserve">
</t>
    </r>
  </si>
  <si>
    <t>Báo cáo định kỳ 3 tháng, 6 tháng, năm về CCHC: 0,5</t>
  </si>
  <si>
    <t>Mức độ hoàn thành kế hoạch rà soát, đánh giá TTHC</t>
  </si>
  <si>
    <t>Tác động đến tình hình giải quyết TTHC</t>
  </si>
  <si>
    <t>Đánh giá về cơ sở vật chất, trang thiết bị tại Bộ phận Tiếp nhận và Trả kết quả</t>
  </si>
  <si>
    <t>Tác động đến đội ngũ công chức giải quyết TTHC</t>
  </si>
  <si>
    <t>Công bố hệ thống quản lý chất lượng phù hợp Tiêu chuẩn quốc gia TCVN ISO 9001 của đơn vị và các UBND cấp xã thuộc huyện, các Phòng thuộc huyện có Hệ thống ISO riêng (nếu có):</t>
  </si>
  <si>
    <t>Đạt từ 90% trở lên: 0,5</t>
  </si>
  <si>
    <t>Đạt từ 80% - dưới 90%: 0.25</t>
  </si>
  <si>
    <t>Xác định đầy đủ các nhiệm vụ CCHC theo Chương trình CCHC của Chính phủ và của tỉnh: 0,5</t>
  </si>
  <si>
    <r>
      <t xml:space="preserve">Mức độ hoàn thành kế hoạch CCHC </t>
    </r>
    <r>
      <rPr>
        <vertAlign val="superscript"/>
        <sz val="13"/>
        <color theme="1"/>
        <rFont val="Times New Roman"/>
        <family val="1"/>
      </rPr>
      <t>(*)</t>
    </r>
    <r>
      <rPr>
        <sz val="13"/>
        <color theme="1"/>
        <rFont val="Times New Roman"/>
        <family val="1"/>
      </rPr>
      <t xml:space="preserve"> </t>
    </r>
  </si>
  <si>
    <r>
      <t xml:space="preserve">Xử lý các vấn đề phát hiện qua kiểm tra </t>
    </r>
    <r>
      <rPr>
        <vertAlign val="superscript"/>
        <sz val="13"/>
        <color theme="1"/>
        <rFont val="Times New Roman"/>
        <family val="1"/>
      </rPr>
      <t>(*)</t>
    </r>
  </si>
  <si>
    <r>
      <t xml:space="preserve">Mức độ hoàn thành kế hoạch tuyên truyền CCHC </t>
    </r>
    <r>
      <rPr>
        <vertAlign val="superscript"/>
        <sz val="13"/>
        <color theme="1"/>
        <rFont val="Times New Roman"/>
        <family val="1"/>
      </rPr>
      <t>(*)</t>
    </r>
  </si>
  <si>
    <r>
      <t xml:space="preserve">Mức độ đa dạng trong tuyên truyền CCHC </t>
    </r>
    <r>
      <rPr>
        <vertAlign val="superscript"/>
        <sz val="13"/>
        <color theme="1"/>
        <rFont val="Times New Roman"/>
        <family val="1"/>
      </rPr>
      <t>(*)</t>
    </r>
  </si>
  <si>
    <r>
      <t xml:space="preserve">Xử lý các vấn đề phát hiện qua rà soát </t>
    </r>
    <r>
      <rPr>
        <vertAlign val="superscript"/>
        <sz val="13"/>
        <color theme="1"/>
        <rFont val="Times New Roman"/>
        <family val="1"/>
      </rPr>
      <t>(*)</t>
    </r>
  </si>
  <si>
    <r>
      <t xml:space="preserve">Tham mưu UBND tỉnh công bố TTHC, danh mục TTHC theo quy định </t>
    </r>
    <r>
      <rPr>
        <vertAlign val="superscript"/>
        <sz val="13"/>
        <color theme="1"/>
        <rFont val="Times New Roman"/>
        <family val="1"/>
      </rPr>
      <t>(*)</t>
    </r>
  </si>
  <si>
    <r>
      <t xml:space="preserve">Xử lý PAKN của cá nhân, tổ chức đối với TTHC thuộc thẩm quyền giải quyết </t>
    </r>
    <r>
      <rPr>
        <vertAlign val="superscript"/>
        <sz val="13"/>
        <color theme="1"/>
        <rFont val="Times New Roman"/>
        <family val="1"/>
      </rPr>
      <t>(*)</t>
    </r>
  </si>
  <si>
    <r>
      <t xml:space="preserve">Tỷ lệ hồ sơ TTHC được giải quyết đúng hạn theo quy định </t>
    </r>
    <r>
      <rPr>
        <vertAlign val="superscript"/>
        <sz val="13"/>
        <color theme="1"/>
        <rFont val="Times New Roman"/>
        <family val="1"/>
      </rPr>
      <t>(*)</t>
    </r>
  </si>
  <si>
    <r>
      <t xml:space="preserve">Mức độ hài lòng của người dân, tổ chức đối với sự phục vụ của cơ quan hành chính nhà nước </t>
    </r>
    <r>
      <rPr>
        <vertAlign val="superscript"/>
        <sz val="13"/>
        <color theme="1"/>
        <rFont val="Times New Roman"/>
        <family val="1"/>
      </rPr>
      <t>(*)</t>
    </r>
  </si>
  <si>
    <r>
      <t xml:space="preserve">Thực hiện quy định của UBND tỉnh và hướng dẫn của các bộ, ngành về tổ chức bộ máy </t>
    </r>
    <r>
      <rPr>
        <b/>
        <i/>
        <vertAlign val="superscript"/>
        <sz val="13"/>
        <color theme="1"/>
        <rFont val="Times New Roman"/>
        <family val="1"/>
      </rPr>
      <t>(*)</t>
    </r>
  </si>
  <si>
    <t xml:space="preserve">Tỷ lệ đơn vị sự nghiệp công lập thực hiện phân phối kết quả tài chính theo quy định </t>
  </si>
  <si>
    <r>
      <t xml:space="preserve">Mức độ hoàn thành kế hoạch ứng dụng CNTT </t>
    </r>
    <r>
      <rPr>
        <vertAlign val="superscript"/>
        <sz val="13"/>
        <color theme="1"/>
        <rFont val="Times New Roman"/>
        <family val="1"/>
      </rPr>
      <t>(*)</t>
    </r>
  </si>
  <si>
    <r>
      <t xml:space="preserve">Tỷ lệ trao đổi văn bản điện tử có ký số giữa các cơ quan hành chính nhà nước trên Phần mềm quản lý văn bản và điều hành </t>
    </r>
    <r>
      <rPr>
        <vertAlign val="superscript"/>
        <sz val="13"/>
        <color theme="1"/>
        <rFont val="Times New Roman"/>
        <family val="1"/>
      </rPr>
      <t>(*)</t>
    </r>
  </si>
  <si>
    <r>
      <t xml:space="preserve">Tỷ lệ máy tính kết nối Internet băng thông rộng </t>
    </r>
    <r>
      <rPr>
        <vertAlign val="superscript"/>
        <sz val="13"/>
        <color theme="1"/>
        <rFont val="Times New Roman"/>
        <family val="1"/>
      </rPr>
      <t>(*)</t>
    </r>
  </si>
  <si>
    <r>
      <t xml:space="preserve">Trang thông tin điện tử </t>
    </r>
    <r>
      <rPr>
        <vertAlign val="superscript"/>
        <sz val="13"/>
        <color theme="1"/>
        <rFont val="Times New Roman"/>
        <family val="1"/>
      </rPr>
      <t>(*)</t>
    </r>
  </si>
  <si>
    <r>
      <t xml:space="preserve">Tỷ lệ hồ sơ TTHC được xử lý trực tuyến mức độ 3 </t>
    </r>
    <r>
      <rPr>
        <vertAlign val="superscript"/>
        <sz val="13"/>
        <color theme="1"/>
        <rFont val="Times New Roman"/>
        <family val="1"/>
      </rPr>
      <t>(*)</t>
    </r>
  </si>
  <si>
    <r>
      <t xml:space="preserve">Tỷ lệ hồ sơ TTHC được xử lý trực tuyến mức độ 4 </t>
    </r>
    <r>
      <rPr>
        <vertAlign val="superscript"/>
        <sz val="13"/>
        <color theme="1"/>
        <rFont val="Times New Roman"/>
        <family val="1"/>
      </rPr>
      <t>(*)</t>
    </r>
  </si>
  <si>
    <r>
      <t xml:space="preserve">Số TTHC thuộc thẩm quyền giải quyết của UBND tỉnh, Chủ tịch UBND tỉnh tiếp nhận tại đơn vị được giải quyết theo cơ chế một cửa liên thông </t>
    </r>
    <r>
      <rPr>
        <vertAlign val="superscript"/>
        <sz val="13"/>
        <color theme="1"/>
        <rFont val="Times New Roman"/>
        <family val="1"/>
      </rPr>
      <t>(*)</t>
    </r>
  </si>
  <si>
    <r>
      <t xml:space="preserve">Mức độ hoàn thành kế hoạch CCHC </t>
    </r>
    <r>
      <rPr>
        <vertAlign val="superscript"/>
        <sz val="13"/>
        <color theme="1"/>
        <rFont val="Times New Roman"/>
        <family val="1"/>
      </rPr>
      <t>(*)</t>
    </r>
  </si>
  <si>
    <t>Sáng kiến trong CCHC</t>
  </si>
  <si>
    <t>Tổ chức thực hiện Chỉ số CCHC cấp xã</t>
  </si>
  <si>
    <r>
      <t xml:space="preserve">Xử lý PAKN của cá nhân, tổ chức đối với TTHC thuộc thẩm quyền giải quyết của huyện </t>
    </r>
    <r>
      <rPr>
        <vertAlign val="superscript"/>
        <sz val="13"/>
        <color theme="1"/>
        <rFont val="Times New Roman"/>
        <family val="1"/>
      </rPr>
      <t>(*)</t>
    </r>
  </si>
  <si>
    <r>
      <t xml:space="preserve">Kiểm tra, xử lý văn bản QPPL </t>
    </r>
    <r>
      <rPr>
        <b/>
        <i/>
        <vertAlign val="superscript"/>
        <sz val="13"/>
        <color theme="1"/>
        <rFont val="Times New Roman"/>
        <family val="1"/>
      </rPr>
      <t>(*)</t>
    </r>
  </si>
  <si>
    <r>
      <t xml:space="preserve">Rà soát, hệ thống hóa văn bản QPPL </t>
    </r>
    <r>
      <rPr>
        <b/>
        <i/>
        <vertAlign val="superscript"/>
        <sz val="13"/>
        <color theme="1"/>
        <rFont val="Times New Roman"/>
        <family val="1"/>
      </rPr>
      <t>(*)</t>
    </r>
  </si>
  <si>
    <r>
      <t xml:space="preserve">Tỷ lệ giảm biên chế so với năm 2015 </t>
    </r>
    <r>
      <rPr>
        <vertAlign val="superscript"/>
        <sz val="13"/>
        <color theme="1"/>
        <rFont val="Times New Roman"/>
        <family val="1"/>
      </rPr>
      <t>(*)</t>
    </r>
  </si>
  <si>
    <r>
      <t xml:space="preserve">Mức độ hoàn thành kế hoạch đào tạo, bồi dưỡng cán bộ, công chức, viên chức </t>
    </r>
    <r>
      <rPr>
        <b/>
        <i/>
        <vertAlign val="superscript"/>
        <sz val="13"/>
        <color theme="1"/>
        <rFont val="Times New Roman"/>
        <family val="1"/>
      </rPr>
      <t>(*)</t>
    </r>
  </si>
  <si>
    <r>
      <t xml:space="preserve">Mức độ hoàn thành kế hoạch rà soát, đánh giá TTHC </t>
    </r>
    <r>
      <rPr>
        <vertAlign val="superscript"/>
        <sz val="13"/>
        <color theme="1"/>
        <rFont val="Times New Roman"/>
        <family val="1"/>
      </rPr>
      <t>(*)</t>
    </r>
  </si>
  <si>
    <r>
      <t xml:space="preserve">Đối với nội dung </t>
    </r>
    <r>
      <rPr>
        <vertAlign val="superscript"/>
        <sz val="13"/>
        <rFont val="Times New Roman"/>
        <family val="1"/>
      </rPr>
      <t xml:space="preserve">(*) </t>
    </r>
    <r>
      <rPr>
        <sz val="13"/>
        <rFont val="Times New Roman"/>
        <family val="1"/>
      </rPr>
      <t>: Yêu cầu Sở Nội vụ hướng dẫn cụ thể việc tự chấm điểm, xác định Chỉ số CCHC cho các cơ quan, đơn vị.</t>
    </r>
  </si>
  <si>
    <t>Tổng điểm</t>
  </si>
  <si>
    <t xml:space="preserve">Tổng điểm </t>
  </si>
  <si>
    <r>
      <t xml:space="preserve">PHỤ LỤC 1
TIÊU CHÍ, TIÊU CHÍ THÀNH PHẦN ĐÁNH GIÁ CHỈ SỐ CẢI CÁCH HÀNH CHÍNH CẤP SỞ
</t>
    </r>
    <r>
      <rPr>
        <i/>
        <sz val="13"/>
        <rFont val="Times New Roman"/>
        <family val="1"/>
      </rPr>
      <t>(Ban hành kèm Quyết định số             /QĐ-UBND ngày     /11/2019 của Chủ tịch UBND tỉnh Đắk Lắk)</t>
    </r>
  </si>
  <si>
    <r>
      <t xml:space="preserve">PHỤ LỤC 4
TIÊU CHÍ, TIÊU CHÍ THÀNH PHẦN ĐIỀU TRA XÃ HỘI HỌC ĐÁNH GIÁ 
CHỈ SỐ CẢI CÁCH HÀNH CHÍNH CẤP  HUYỆN
</t>
    </r>
    <r>
      <rPr>
        <i/>
        <sz val="13"/>
        <rFont val="Times New Roman"/>
        <family val="1"/>
      </rPr>
      <t>(Ban hành kèm Quyết định số         /QĐ-UBND ngày        /11/2019 của Chủ tịch UBND tỉnh Đắk Lắk)</t>
    </r>
  </si>
  <si>
    <t>Điểm  điều tra XHH</t>
  </si>
  <si>
    <t>Dưới 100% hồ sơ TTHC trong năm được giải quyết đúng hạn thì tính theo công thức:  [(Tỷ lệ % hồ sơ đúng hạn x1,5)/100%]</t>
  </si>
  <si>
    <t>Từ 70% trở lên số văn bản qua rà soát, hệ thống hóa cho thấy cần phải xử lý đã được xử lý thì đánh giá theo công thức: [(Tỷ lệ % số văn bản đã kiến nghị xử lý x 1,5)/100]</t>
  </si>
  <si>
    <t>Từ 70% trở lên số văn bản có thông báo trái pháp luật được kiểm tra, xử lý, kiến nghị xử lý thì đánh giá theo công thức: [(Tỷ lệ % số văn bản đã kiểm tra, xử lý, kiến nghị xử lý x 1)/100]</t>
  </si>
  <si>
    <r>
      <t xml:space="preserve">Phụ lục 3
TIÊU CHÍ, TIÊU CHÍ THÀNH PHẦN ĐÁNH GIÁ CHỈ SỐ CẢI CÁCH HÀNH CHÍNH CẤP HUYỆN
</t>
    </r>
    <r>
      <rPr>
        <i/>
        <sz val="13"/>
        <rFont val="Times New Roman"/>
        <family val="1"/>
      </rPr>
      <t>(Ban hành kèm Quyết định số         /QĐ-UBND ngày        /11/2019 của Chủ tịch UBND tỉnh Đắk Lắk)</t>
    </r>
  </si>
  <si>
    <r>
      <t xml:space="preserve">Phụ lục 2
TIÊU CHÍ, TIÊU CHÍ THÀNH PHẦN ĐIỀU TRA XÃ HỘI HỌC ĐÁNH GIÁ 
CHỈ SỐ CẢI CÁCH HÀNH CHÍNH CẤP SỞ
</t>
    </r>
    <r>
      <rPr>
        <i/>
        <sz val="13"/>
        <rFont val="Times New Roman"/>
        <family val="1"/>
      </rPr>
      <t>(Ban hành kèm Quyết định số             /QĐ-UBND ngày     /11/2019 của Chủ tịch UBND tỉnh Đắk Lắk)</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</si>
</sst>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3"/>
      <name val="Times New Roman"/>
    </font>
    <font>
      <b/>
      <sz val="13"/>
      <name val="Times New Roman"/>
      <family val="1"/>
    </font>
    <font>
      <b/>
      <i/>
      <sz val="13"/>
      <name val="Times New Roman"/>
      <family val="1"/>
    </font>
    <font>
      <i/>
      <sz val="13"/>
      <name val="Times New Roman"/>
      <family val="1"/>
    </font>
    <font>
      <sz val="8"/>
      <name val="Times New Roman"/>
      <family val="1"/>
    </font>
    <font>
      <sz val="13"/>
      <name val="Times New Roman"/>
      <family val="1"/>
    </font>
    <font>
      <sz val="13"/>
      <color theme="1"/>
      <name val="Times New Roman"/>
      <family val="1"/>
    </font>
    <font>
      <b/>
      <sz val="13"/>
      <color theme="1"/>
      <name val="Times New Roman"/>
      <family val="1"/>
    </font>
    <font>
      <b/>
      <i/>
      <sz val="13"/>
      <color theme="1"/>
      <name val="Times New Roman"/>
      <family val="1"/>
    </font>
    <font>
      <i/>
      <sz val="13"/>
      <color theme="1"/>
      <name val="Times New Roman"/>
      <family val="1"/>
    </font>
    <font>
      <i/>
      <sz val="12"/>
      <color theme="1"/>
      <name val="Times New Roman"/>
      <family val="1"/>
    </font>
    <font>
      <vertAlign val="superscript"/>
      <sz val="13"/>
      <color theme="1"/>
      <name val="Times New Roman"/>
      <family val="1"/>
    </font>
    <font>
      <b/>
      <i/>
      <vertAlign val="superscript"/>
      <sz val="13"/>
      <color theme="1"/>
      <name val="Times New Roman"/>
      <family val="1"/>
    </font>
    <font>
      <vertAlign val="superscript"/>
      <sz val="13"/>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1">
    <xf numFmtId="0" fontId="0" fillId="0" borderId="0"/>
  </cellStyleXfs>
  <cellXfs count="229">
    <xf numFmtId="0" fontId="0" fillId="0" borderId="0" xfId="0"/>
    <xf numFmtId="0" fontId="0" fillId="0" borderId="0" xfId="0" applyBorder="1"/>
    <xf numFmtId="0" fontId="1" fillId="0" borderId="0" xfId="0" applyFont="1"/>
    <xf numFmtId="0" fontId="0" fillId="0" borderId="0" xfId="0" applyAlignment="1">
      <alignment horizontal="center" vertical="top"/>
    </xf>
    <xf numFmtId="0" fontId="0" fillId="0" borderId="0" xfId="0" applyAlignment="1">
      <alignment wrapText="1"/>
    </xf>
    <xf numFmtId="0" fontId="0" fillId="0" borderId="0" xfId="0" applyAlignment="1">
      <alignment vertical="top"/>
    </xf>
    <xf numFmtId="0" fontId="5" fillId="0" borderId="0" xfId="0" applyFont="1" applyAlignment="1">
      <alignment horizontal="center" vertical="top"/>
    </xf>
    <xf numFmtId="0" fontId="0" fillId="0" borderId="0" xfId="0" applyBorder="1" applyAlignment="1">
      <alignment wrapText="1"/>
    </xf>
    <xf numFmtId="0" fontId="1" fillId="0" borderId="0" xfId="0" applyFont="1" applyBorder="1"/>
    <xf numFmtId="0" fontId="1" fillId="0" borderId="0" xfId="0" applyFont="1" applyBorder="1" applyAlignment="1">
      <alignment wrapText="1"/>
    </xf>
    <xf numFmtId="0" fontId="2" fillId="0" borderId="0" xfId="0" applyFont="1" applyBorder="1"/>
    <xf numFmtId="0" fontId="2" fillId="0" borderId="0" xfId="0" applyFont="1" applyBorder="1" applyAlignment="1">
      <alignment wrapText="1"/>
    </xf>
    <xf numFmtId="0" fontId="2" fillId="0" borderId="0" xfId="0" applyFont="1"/>
    <xf numFmtId="0" fontId="2" fillId="0" borderId="0" xfId="0" applyFont="1" applyAlignment="1">
      <alignment wrapText="1"/>
    </xf>
    <xf numFmtId="0" fontId="5" fillId="0" borderId="0" xfId="0" applyFont="1"/>
    <xf numFmtId="0" fontId="0" fillId="0" borderId="0" xfId="0" applyFill="1"/>
    <xf numFmtId="0" fontId="0" fillId="0" borderId="0" xfId="0" applyAlignment="1">
      <alignment horizontal="left" vertical="top"/>
    </xf>
    <xf numFmtId="0" fontId="5" fillId="0" borderId="0" xfId="0" applyFont="1" applyFill="1"/>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right"/>
    </xf>
    <xf numFmtId="0" fontId="0" fillId="2" borderId="0" xfId="0" applyFill="1" applyAlignment="1">
      <alignment wrapText="1"/>
    </xf>
    <xf numFmtId="0" fontId="1" fillId="2" borderId="0" xfId="0" applyFont="1" applyFill="1" applyBorder="1" applyAlignment="1">
      <alignment wrapText="1"/>
    </xf>
    <xf numFmtId="0" fontId="1" fillId="2" borderId="0" xfId="0" applyFont="1" applyFill="1" applyBorder="1"/>
    <xf numFmtId="0" fontId="0" fillId="2" borderId="0" xfId="0" applyFill="1"/>
    <xf numFmtId="0" fontId="1" fillId="2" borderId="0" xfId="0" applyFont="1" applyFill="1"/>
    <xf numFmtId="0" fontId="5" fillId="2" borderId="0" xfId="0" applyFont="1" applyFill="1" applyBorder="1"/>
    <xf numFmtId="0" fontId="5" fillId="2" borderId="0" xfId="0" applyFont="1" applyFill="1"/>
    <xf numFmtId="0" fontId="5" fillId="2" borderId="0" xfId="0" applyFont="1" applyFill="1" applyAlignment="1">
      <alignment wrapText="1"/>
    </xf>
    <xf numFmtId="0" fontId="1" fillId="2"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8" fillId="0" borderId="1" xfId="0" applyFont="1" applyBorder="1" applyAlignment="1">
      <alignment horizontal="left" vertical="center" wrapText="1"/>
    </xf>
    <xf numFmtId="0" fontId="7" fillId="0" borderId="1" xfId="0" applyFont="1" applyBorder="1" applyAlignment="1">
      <alignment vertical="top"/>
    </xf>
    <xf numFmtId="0" fontId="6" fillId="0" borderId="1" xfId="0" applyFont="1" applyBorder="1"/>
    <xf numFmtId="0" fontId="6" fillId="0" borderId="1" xfId="0" applyFont="1" applyBorder="1" applyAlignment="1">
      <alignment horizontal="left" vertical="center" wrapText="1"/>
    </xf>
    <xf numFmtId="0" fontId="6" fillId="0" borderId="1" xfId="0" applyFont="1" applyBorder="1" applyAlignment="1">
      <alignment vertical="top"/>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6" fillId="0" borderId="3" xfId="0" applyFont="1" applyBorder="1" applyAlignment="1">
      <alignment vertical="center"/>
    </xf>
    <xf numFmtId="0" fontId="6" fillId="0" borderId="2" xfId="0" applyFont="1" applyBorder="1" applyAlignment="1">
      <alignment vertical="center"/>
    </xf>
    <xf numFmtId="0" fontId="7"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7" fillId="0" borderId="1" xfId="0" applyFont="1" applyFill="1" applyBorder="1" applyAlignment="1">
      <alignment vertical="top"/>
    </xf>
    <xf numFmtId="0" fontId="6" fillId="0" borderId="1" xfId="0" applyFont="1" applyFill="1" applyBorder="1"/>
    <xf numFmtId="0" fontId="9" fillId="0" borderId="1" xfId="0" applyFont="1" applyBorder="1" applyAlignment="1">
      <alignment horizontal="left" vertical="top" wrapText="1"/>
    </xf>
    <xf numFmtId="0" fontId="9" fillId="0" borderId="5" xfId="0" applyFont="1" applyBorder="1" applyAlignment="1">
      <alignment horizontal="left" vertical="center" wrapText="1"/>
    </xf>
    <xf numFmtId="0" fontId="6" fillId="0" borderId="1" xfId="0" applyFont="1" applyBorder="1" applyAlignment="1">
      <alignment horizontal="left" vertical="top"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7" fillId="2" borderId="1" xfId="0" applyFont="1" applyFill="1" applyBorder="1" applyAlignment="1">
      <alignment vertical="top"/>
    </xf>
    <xf numFmtId="0" fontId="6" fillId="2" borderId="1" xfId="0" applyFont="1" applyFill="1" applyBorder="1" applyAlignment="1">
      <alignment horizontal="left" vertical="center" wrapText="1"/>
    </xf>
    <xf numFmtId="0" fontId="6" fillId="2" borderId="1" xfId="0" applyFont="1" applyFill="1" applyBorder="1" applyAlignment="1">
      <alignment vertical="top"/>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1" xfId="0" applyFont="1" applyFill="1" applyBorder="1" applyAlignment="1">
      <alignment vertical="center" wrapText="1"/>
    </xf>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6" fillId="2" borderId="2" xfId="0" applyFont="1" applyFill="1" applyBorder="1" applyAlignment="1">
      <alignment vertical="center"/>
    </xf>
    <xf numFmtId="0" fontId="9" fillId="2" borderId="3" xfId="0" applyFont="1" applyFill="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vertical="top"/>
    </xf>
    <xf numFmtId="0" fontId="9" fillId="0" borderId="1" xfId="0" applyFont="1" applyFill="1" applyBorder="1" applyAlignment="1">
      <alignment vertical="center" wrapText="1"/>
    </xf>
    <xf numFmtId="0" fontId="6" fillId="0" borderId="0" xfId="0" applyFont="1" applyAlignment="1">
      <alignment horizontal="left" vertical="center" wrapText="1"/>
    </xf>
    <xf numFmtId="0" fontId="9" fillId="0" borderId="1" xfId="0" applyFont="1" applyBorder="1" applyAlignment="1">
      <alignment vertical="top" wrapText="1"/>
    </xf>
    <xf numFmtId="0" fontId="9" fillId="0" borderId="5" xfId="0" applyFont="1" applyBorder="1" applyAlignment="1">
      <alignment vertical="center" wrapText="1"/>
    </xf>
    <xf numFmtId="0" fontId="6" fillId="2" borderId="1" xfId="0" applyFont="1" applyFill="1" applyBorder="1" applyAlignment="1">
      <alignment vertical="center"/>
    </xf>
    <xf numFmtId="0" fontId="9" fillId="0" borderId="3" xfId="0" applyFont="1" applyFill="1" applyBorder="1" applyAlignment="1">
      <alignment vertical="center" wrapText="1"/>
    </xf>
    <xf numFmtId="0" fontId="6" fillId="0" borderId="3" xfId="0" applyFont="1" applyFill="1" applyBorder="1" applyAlignment="1">
      <alignment vertical="top"/>
    </xf>
    <xf numFmtId="0" fontId="6" fillId="0"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9" fillId="2" borderId="5"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top" wrapText="1"/>
    </xf>
    <xf numFmtId="0" fontId="6" fillId="2" borderId="0" xfId="0" applyFont="1" applyFill="1" applyAlignment="1">
      <alignment vertical="center" wrapText="1"/>
    </xf>
    <xf numFmtId="0" fontId="6" fillId="2" borderId="1" xfId="0" applyFont="1" applyFill="1" applyBorder="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2" borderId="3" xfId="0" applyFont="1" applyFill="1" applyBorder="1" applyAlignment="1">
      <alignment vertical="top"/>
    </xf>
    <xf numFmtId="0" fontId="9" fillId="2" borderId="1" xfId="0" applyFont="1" applyFill="1" applyBorder="1" applyAlignment="1">
      <alignment horizontal="left" vertical="top" wrapText="1"/>
    </xf>
    <xf numFmtId="0" fontId="9" fillId="2" borderId="1" xfId="0" quotePrefix="1" applyFont="1" applyFill="1" applyBorder="1" applyAlignment="1">
      <alignment vertical="center" wrapText="1"/>
    </xf>
    <xf numFmtId="0" fontId="6"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wrapText="1"/>
    </xf>
    <xf numFmtId="0" fontId="6" fillId="2" borderId="3" xfId="0" applyFont="1" applyFill="1" applyBorder="1" applyAlignment="1">
      <alignment vertical="center" wrapText="1"/>
    </xf>
    <xf numFmtId="0" fontId="9" fillId="0" borderId="1" xfId="0" applyFont="1" applyFill="1" applyBorder="1" applyAlignment="1">
      <alignment vertical="top" wrapText="1"/>
    </xf>
    <xf numFmtId="0" fontId="7" fillId="2" borderId="1" xfId="0" applyFont="1" applyFill="1" applyBorder="1" applyAlignment="1">
      <alignment horizontal="center" vertical="top"/>
    </xf>
    <xf numFmtId="0" fontId="6" fillId="2" borderId="1" xfId="0" applyFont="1" applyFill="1" applyBorder="1" applyAlignment="1">
      <alignment horizontal="center" vertical="top"/>
    </xf>
    <xf numFmtId="0" fontId="6" fillId="0" borderId="2" xfId="0" applyFont="1" applyBorder="1" applyAlignment="1">
      <alignment horizontal="center" vertical="center" wrapText="1"/>
    </xf>
    <xf numFmtId="0" fontId="1" fillId="2" borderId="0" xfId="0" applyFont="1" applyFill="1" applyBorder="1" applyAlignment="1">
      <alignment horizontal="center" vertical="top"/>
    </xf>
    <xf numFmtId="0" fontId="1" fillId="2" borderId="0" xfId="0" applyFont="1" applyFill="1" applyBorder="1" applyAlignment="1">
      <alignment horizontal="center" vertical="top" wrapText="1"/>
    </xf>
    <xf numFmtId="0" fontId="7" fillId="2" borderId="2" xfId="0" applyFont="1" applyFill="1" applyBorder="1" applyAlignment="1">
      <alignment horizontal="left" vertical="center" wrapText="1"/>
    </xf>
    <xf numFmtId="0" fontId="1" fillId="2" borderId="0" xfId="0" applyFont="1" applyFill="1" applyAlignment="1">
      <alignment vertical="center"/>
    </xf>
    <xf numFmtId="0" fontId="1"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0" fontId="9" fillId="2"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6" fillId="2" borderId="2" xfId="0" applyFont="1" applyFill="1" applyBorder="1" applyAlignment="1">
      <alignment vertical="center" wrapText="1"/>
    </xf>
    <xf numFmtId="0" fontId="9" fillId="2" borderId="2" xfId="0" quotePrefix="1"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8" fillId="2" borderId="3" xfId="0" applyFont="1" applyFill="1" applyBorder="1" applyAlignment="1">
      <alignment vertical="center" wrapText="1"/>
    </xf>
    <xf numFmtId="0" fontId="9" fillId="2" borderId="3" xfId="0" applyFont="1" applyFill="1" applyBorder="1" applyAlignment="1">
      <alignment vertical="center"/>
    </xf>
    <xf numFmtId="0" fontId="1" fillId="2" borderId="0" xfId="0" applyFont="1" applyFill="1" applyBorder="1" applyAlignment="1">
      <alignment vertical="center" wrapText="1"/>
    </xf>
    <xf numFmtId="0" fontId="1" fillId="2" borderId="0" xfId="0" applyFont="1" applyFill="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center" vertical="top"/>
    </xf>
    <xf numFmtId="0" fontId="5" fillId="2" borderId="0" xfId="0" applyFont="1" applyFill="1" applyAlignment="1">
      <alignment horizontal="left" vertical="top" wrapText="1"/>
    </xf>
    <xf numFmtId="0" fontId="5" fillId="2" borderId="0" xfId="0" applyFont="1" applyFill="1" applyAlignment="1">
      <alignment horizontal="center" vertical="center"/>
    </xf>
    <xf numFmtId="0" fontId="5" fillId="2" borderId="0" xfId="0" applyFont="1" applyFill="1" applyAlignment="1">
      <alignment vertical="top"/>
    </xf>
    <xf numFmtId="0" fontId="5" fillId="2" borderId="0" xfId="0" applyFont="1" applyFill="1" applyBorder="1" applyAlignment="1">
      <alignment wrapText="1"/>
    </xf>
    <xf numFmtId="0" fontId="5" fillId="2" borderId="0" xfId="0" applyFont="1" applyFill="1" applyBorder="1" applyAlignment="1">
      <alignment vertical="center" wrapText="1"/>
    </xf>
    <xf numFmtId="0" fontId="3" fillId="2" borderId="0" xfId="0" applyFont="1" applyFill="1" applyAlignment="1">
      <alignment vertical="center"/>
    </xf>
    <xf numFmtId="0" fontId="9" fillId="0" borderId="1" xfId="0" quotePrefix="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3"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vertical="top"/>
    </xf>
    <xf numFmtId="0" fontId="9" fillId="0" borderId="2" xfId="0" applyFont="1" applyBorder="1" applyAlignment="1">
      <alignment vertical="center" wrapText="1"/>
    </xf>
    <xf numFmtId="0" fontId="7" fillId="0" borderId="2" xfId="0" applyFont="1" applyBorder="1" applyAlignment="1">
      <alignment vertical="top"/>
    </xf>
    <xf numFmtId="0" fontId="0" fillId="0" borderId="1" xfId="0" applyBorder="1"/>
    <xf numFmtId="0" fontId="6" fillId="0" borderId="2" xfId="0" applyFont="1" applyBorder="1" applyAlignment="1">
      <alignment horizontal="left" vertical="center" wrapText="1"/>
    </xf>
    <xf numFmtId="0" fontId="1" fillId="0" borderId="1" xfId="0" applyFont="1" applyBorder="1"/>
    <xf numFmtId="0" fontId="2" fillId="0" borderId="1" xfId="0" applyFont="1" applyBorder="1"/>
    <xf numFmtId="0" fontId="7" fillId="2" borderId="3" xfId="0" applyFont="1" applyFill="1" applyBorder="1" applyAlignment="1">
      <alignment vertical="center"/>
    </xf>
    <xf numFmtId="0" fontId="6" fillId="0" borderId="1" xfId="0" applyFont="1" applyFill="1" applyBorder="1" applyAlignment="1">
      <alignment horizontal="center" vertical="center" wrapText="1"/>
    </xf>
    <xf numFmtId="0" fontId="8" fillId="2" borderId="1" xfId="0" applyFont="1" applyFill="1" applyBorder="1" applyAlignment="1">
      <alignment vertical="center"/>
    </xf>
    <xf numFmtId="0" fontId="8" fillId="2" borderId="0" xfId="0" applyFont="1" applyFill="1" applyAlignment="1">
      <alignment vertical="center" wrapText="1"/>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8" fillId="0" borderId="1" xfId="0" applyFont="1" applyFill="1" applyBorder="1" applyAlignment="1">
      <alignment vertical="center" wrapText="1"/>
    </xf>
    <xf numFmtId="0" fontId="5" fillId="0" borderId="0" xfId="0" applyFont="1" applyAlignment="1">
      <alignment horizontal="center" vertical="center"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Fill="1" applyBorder="1" applyAlignment="1">
      <alignment horizontal="center" vertical="center"/>
    </xf>
    <xf numFmtId="0" fontId="6" fillId="0" borderId="2" xfId="0" applyFont="1" applyBorder="1" applyAlignment="1">
      <alignment horizontal="center" vertical="center"/>
    </xf>
    <xf numFmtId="0" fontId="6" fillId="0" borderId="4" xfId="0" applyFont="1" applyFill="1" applyBorder="1" applyAlignment="1">
      <alignment horizontal="center" vertical="center"/>
    </xf>
    <xf numFmtId="0" fontId="7" fillId="0" borderId="1"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xf>
    <xf numFmtId="0" fontId="3" fillId="0" borderId="1"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2" borderId="1" xfId="0" applyFont="1" applyFill="1" applyBorder="1" applyAlignment="1">
      <alignment horizontal="center" vertical="top"/>
    </xf>
    <xf numFmtId="0" fontId="5" fillId="2" borderId="1" xfId="0" applyFont="1" applyFill="1" applyBorder="1" applyAlignment="1">
      <alignment vertical="top"/>
    </xf>
    <xf numFmtId="0" fontId="3" fillId="2" borderId="1" xfId="0" applyFont="1" applyFill="1" applyBorder="1" applyAlignment="1">
      <alignment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 fillId="2" borderId="0" xfId="0" applyFont="1" applyFill="1" applyAlignment="1">
      <alignment horizontal="center" wrapText="1"/>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0" xfId="0" applyFont="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6" fillId="0" borderId="4" xfId="0" applyFont="1" applyFill="1" applyBorder="1" applyAlignment="1">
      <alignment horizontal="center" vertical="center"/>
    </xf>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7" fillId="0" borderId="1" xfId="0" applyFont="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2" borderId="4" xfId="0" applyFont="1" applyFill="1" applyBorder="1" applyAlignment="1">
      <alignment horizontal="center" vertical="center"/>
    </xf>
    <xf numFmtId="0" fontId="1" fillId="0" borderId="0" xfId="0" applyFont="1" applyAlignment="1">
      <alignment horizont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xf>
    <xf numFmtId="0" fontId="1" fillId="2" borderId="0" xfId="0" applyFont="1" applyFill="1" applyAlignment="1">
      <alignment horizontal="center" vertical="top"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5" fillId="0" borderId="8"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11206</xdr:colOff>
      <xdr:row>13</xdr:row>
      <xdr:rowOff>212912</xdr:rowOff>
    </xdr:from>
    <xdr:ext cx="2969559" cy="291353"/>
    <xdr:sp macro="" textlink="">
      <xdr:nvSpPr>
        <xdr:cNvPr id="2" name="TextBox 1"/>
        <xdr:cNvSpPr txBox="1"/>
      </xdr:nvSpPr>
      <xdr:spPr>
        <a:xfrm>
          <a:off x="506506" y="6070787"/>
          <a:ext cx="2969559" cy="291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i="1">
              <a:latin typeface="+mn-lt"/>
            </a:rPr>
            <a:t>[ </a:t>
          </a:r>
          <a:r>
            <a:rPr lang="en-US" sz="1200" b="0" i="0">
              <a:latin typeface="Cambria Math"/>
            </a:rPr>
            <a:t>(𝑇ỷ 𝑙ệ % ℎ𝑜à𝑛 𝑡ℎà𝑛ℎ 𝑋 1)/100%</a:t>
          </a:r>
          <a:r>
            <a:rPr lang="en-US" sz="1200" i="1"/>
            <a:t>]</a:t>
          </a:r>
        </a:p>
      </xdr:txBody>
    </xdr:sp>
    <xdr:clientData/>
  </xdr:oneCellAnchor>
  <xdr:oneCellAnchor>
    <xdr:from>
      <xdr:col>1</xdr:col>
      <xdr:colOff>45944</xdr:colOff>
      <xdr:row>25</xdr:row>
      <xdr:rowOff>211792</xdr:rowOff>
    </xdr:from>
    <xdr:ext cx="4717675" cy="313764"/>
    <xdr:sp macro="" textlink="">
      <xdr:nvSpPr>
        <xdr:cNvPr id="3" name="TextBox 2"/>
        <xdr:cNvSpPr txBox="1"/>
      </xdr:nvSpPr>
      <xdr:spPr>
        <a:xfrm>
          <a:off x="541244" y="9889192"/>
          <a:ext cx="4717675"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i="0">
              <a:latin typeface="+mn-lt"/>
            </a:rPr>
            <a:t>[</a:t>
          </a:r>
          <a:r>
            <a:rPr lang="en-US" sz="1200" b="0" i="0">
              <a:latin typeface="Cambria Math"/>
            </a:rPr>
            <a:t>(𝑇ỷ 𝑙ệ % 𝑠ố 𝑣ấ𝑛 đề đã 𝑥ử 𝑙ý ℎ𝑜ặ𝑐 𝑘𝑖ế𝑛 𝑛𝑔ℎị 𝑥ử 𝑙ý) 𝑋 1)/100%]</a:t>
          </a:r>
          <a:endParaRPr lang="en-US" sz="1200"/>
        </a:p>
      </xdr:txBody>
    </xdr:sp>
    <xdr:clientData/>
  </xdr:oneCellAnchor>
  <xdr:oneCellAnchor>
    <xdr:from>
      <xdr:col>0</xdr:col>
      <xdr:colOff>467285</xdr:colOff>
      <xdr:row>166</xdr:row>
      <xdr:rowOff>216274</xdr:rowOff>
    </xdr:from>
    <xdr:ext cx="2935941" cy="324970"/>
    <xdr:sp macro="" textlink="">
      <xdr:nvSpPr>
        <xdr:cNvPr id="4" name="TextBox 3"/>
        <xdr:cNvSpPr txBox="1"/>
      </xdr:nvSpPr>
      <xdr:spPr>
        <a:xfrm>
          <a:off x="467285" y="53727724"/>
          <a:ext cx="2935941" cy="324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i="1">
              <a:latin typeface="+mn-lt"/>
            </a:rPr>
            <a:t>[ </a:t>
          </a:r>
          <a:r>
            <a:rPr lang="en-US" sz="1200" b="0" i="0">
              <a:latin typeface="Cambria Math"/>
            </a:rPr>
            <a:t>(𝑇ỷ 𝑙ệ % ℎ𝑜à𝑛 𝑡ℎà𝑛ℎ 𝑋 2)/100%</a:t>
          </a:r>
          <a:r>
            <a:rPr lang="en-US" sz="1200" i="1"/>
            <a:t>]</a:t>
          </a:r>
        </a:p>
      </xdr:txBody>
    </xdr:sp>
    <xdr:clientData/>
  </xdr:oneCellAnchor>
  <xdr:oneCellAnchor>
    <xdr:from>
      <xdr:col>1</xdr:col>
      <xdr:colOff>7845</xdr:colOff>
      <xdr:row>193</xdr:row>
      <xdr:rowOff>197224</xdr:rowOff>
    </xdr:from>
    <xdr:ext cx="2991970" cy="313764"/>
    <xdr:sp macro="" textlink="">
      <xdr:nvSpPr>
        <xdr:cNvPr id="5" name="TextBox 4"/>
        <xdr:cNvSpPr txBox="1"/>
      </xdr:nvSpPr>
      <xdr:spPr>
        <a:xfrm>
          <a:off x="503145" y="63528949"/>
          <a:ext cx="2991970"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i="1">
              <a:latin typeface="+mn-lt"/>
            </a:rPr>
            <a:t>[ </a:t>
          </a:r>
          <a:r>
            <a:rPr lang="en-US" sz="1200" i="0">
              <a:latin typeface="Cambria Math"/>
            </a:rPr>
            <a:t>(</a:t>
          </a:r>
          <a:r>
            <a:rPr lang="en-US" sz="1200" b="0" i="0">
              <a:latin typeface="Cambria Math"/>
            </a:rPr>
            <a:t>𝑇ỷ 𝑙ệ % ℎ𝑜à𝑛 𝑡ℎà𝑛ℎ 𝑋 1)/100%</a:t>
          </a:r>
          <a:r>
            <a:rPr lang="en-US" sz="1200" i="1"/>
            <a:t>]</a:t>
          </a:r>
        </a:p>
      </xdr:txBody>
    </xdr:sp>
    <xdr:clientData/>
  </xdr:oneCellAnchor>
  <xdr:oneCellAnchor>
    <xdr:from>
      <xdr:col>1</xdr:col>
      <xdr:colOff>145677</xdr:colOff>
      <xdr:row>224</xdr:row>
      <xdr:rowOff>224117</xdr:rowOff>
    </xdr:from>
    <xdr:ext cx="2666999" cy="313765"/>
    <xdr:sp macro="" textlink="">
      <xdr:nvSpPr>
        <xdr:cNvPr id="6" name="TextBox 5"/>
        <xdr:cNvSpPr txBox="1"/>
      </xdr:nvSpPr>
      <xdr:spPr>
        <a:xfrm>
          <a:off x="640977" y="74519117"/>
          <a:ext cx="2666999" cy="31376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1" u="none" strike="noStrike" kern="0" cap="none" spc="0" normalizeH="0" baseline="0" noProof="0">
              <a:ln>
                <a:noFill/>
              </a:ln>
              <a:solidFill>
                <a:sysClr val="windowText" lastClr="000000"/>
              </a:solidFill>
              <a:effectLst/>
              <a:uLnTx/>
              <a:uFillTx/>
              <a:latin typeface="Calibri"/>
              <a:ea typeface="+mn-ea"/>
              <a:cs typeface="+mn-cs"/>
            </a:rPr>
            <a:t>[ </a:t>
          </a:r>
          <a:r>
            <a:rPr kumimoji="0" lang="en-US" sz="1200" b="0" i="0" u="none" strike="noStrike" kern="0" cap="none" spc="0" normalizeH="0" baseline="0" noProof="0">
              <a:ln>
                <a:noFill/>
              </a:ln>
              <a:solidFill>
                <a:sysClr val="windowText" lastClr="000000"/>
              </a:solidFill>
              <a:effectLst/>
              <a:uLnTx/>
              <a:uFillTx/>
              <a:latin typeface="Cambria Math"/>
              <a:ea typeface="+mn-ea"/>
              <a:cs typeface="+mn-cs"/>
            </a:rPr>
            <a:t>(𝑇ỷ 𝑙ệ % 𝑠ố ℎồ 𝑠ơ 𝑋 2)/30%</a:t>
          </a:r>
          <a:r>
            <a:rPr kumimoji="0" lang="en-US" sz="1200" b="0" i="1"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336176</xdr:colOff>
      <xdr:row>140</xdr:row>
      <xdr:rowOff>291353</xdr:rowOff>
    </xdr:from>
    <xdr:ext cx="3182471" cy="212911"/>
    <xdr:sp macro="" textlink="">
      <xdr:nvSpPr>
        <xdr:cNvPr id="7" name="TextBox 6"/>
        <xdr:cNvSpPr txBox="1"/>
      </xdr:nvSpPr>
      <xdr:spPr>
        <a:xfrm>
          <a:off x="831476" y="45087428"/>
          <a:ext cx="3182471" cy="212911"/>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1" u="none" strike="noStrike" kern="0" cap="none" spc="0" normalizeH="0" baseline="0" noProof="0">
              <a:ln>
                <a:noFill/>
              </a:ln>
              <a:solidFill>
                <a:sysClr val="windowText" lastClr="000000"/>
              </a:solidFill>
              <a:effectLst/>
              <a:uLnTx/>
              <a:uFillTx/>
              <a:latin typeface="Calibri"/>
              <a:ea typeface="+mn-ea"/>
              <a:cs typeface="+mn-cs"/>
            </a:rPr>
            <a:t>[ </a:t>
          </a:r>
          <a:r>
            <a:rPr kumimoji="0" lang="en-US" sz="1200" b="0" i="0" u="none" strike="noStrike" kern="0" cap="none" spc="0" normalizeH="0" baseline="0" noProof="0">
              <a:ln>
                <a:noFill/>
              </a:ln>
              <a:solidFill>
                <a:sysClr val="windowText" lastClr="000000"/>
              </a:solidFill>
              <a:effectLst/>
              <a:uLnTx/>
              <a:uFillTx/>
              <a:latin typeface="Cambria Math"/>
              <a:ea typeface="+mn-ea"/>
              <a:cs typeface="+mn-cs"/>
            </a:rPr>
            <a:t>(𝑇ỷ 𝑙ệ % 𝑔𝑖ả𝑚 𝑏𝑖ê𝑛 𝑐ℎế 𝑋 1,5)/1</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0</a:t>
          </a:r>
          <a:r>
            <a:rPr kumimoji="0" lang="en-US" sz="1200" b="0" i="0" u="none" strike="noStrike" kern="0" cap="none" spc="0" normalizeH="0" baseline="0" noProof="0">
              <a:ln>
                <a:noFill/>
              </a:ln>
              <a:solidFill>
                <a:sysClr val="windowText" lastClr="000000"/>
              </a:solidFill>
              <a:effectLst/>
              <a:uLnTx/>
              <a:uFillTx/>
              <a:latin typeface="Cambria Math"/>
              <a:ea typeface="+mn-ea"/>
              <a:cs typeface="+mn-cs"/>
            </a:rPr>
            <a:t>%</a:t>
          </a:r>
          <a:r>
            <a:rPr kumimoji="0" lang="en-US" sz="1200" b="0" i="1"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561974</xdr:colOff>
      <xdr:row>13</xdr:row>
      <xdr:rowOff>235324</xdr:rowOff>
    </xdr:from>
    <xdr:ext cx="2520203" cy="307601"/>
    <xdr:sp macro="" textlink="">
      <xdr:nvSpPr>
        <xdr:cNvPr id="9" name="TextBox 8"/>
        <xdr:cNvSpPr txBox="1"/>
      </xdr:nvSpPr>
      <xdr:spPr>
        <a:xfrm>
          <a:off x="981074" y="4445374"/>
          <a:ext cx="2520203" cy="307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i="1">
              <a:latin typeface="Times New Roman" panose="02020603050405020304" pitchFamily="18" charset="0"/>
              <a:cs typeface="Times New Roman" panose="02020603050405020304" pitchFamily="18" charset="0"/>
            </a:rPr>
            <a:t>[ </a:t>
          </a:r>
          <a:r>
            <a:rPr lang="en-US" sz="1200" b="0" i="0">
              <a:latin typeface="Times New Roman" panose="02020603050405020304" pitchFamily="18" charset="0"/>
              <a:cs typeface="Times New Roman" panose="02020603050405020304" pitchFamily="18" charset="0"/>
            </a:rPr>
            <a:t>(𝑇ỷ 𝑙ệ % ℎ𝑜à𝑛 𝑡ℎà𝑛ℎ 𝑋 1)/100%</a:t>
          </a:r>
          <a:r>
            <a:rPr lang="en-US" sz="1200" i="1">
              <a:latin typeface="Times New Roman" panose="02020603050405020304" pitchFamily="18" charset="0"/>
              <a:cs typeface="Times New Roman" panose="02020603050405020304" pitchFamily="18" charset="0"/>
            </a:rPr>
            <a:t>]</a:t>
          </a:r>
        </a:p>
      </xdr:txBody>
    </xdr:sp>
    <xdr:clientData/>
  </xdr:oneCellAnchor>
  <xdr:oneCellAnchor>
    <xdr:from>
      <xdr:col>1</xdr:col>
      <xdr:colOff>1083607</xdr:colOff>
      <xdr:row>25</xdr:row>
      <xdr:rowOff>209550</xdr:rowOff>
    </xdr:from>
    <xdr:ext cx="4974293" cy="295275"/>
    <xdr:sp macro="" textlink="">
      <xdr:nvSpPr>
        <xdr:cNvPr id="10" name="TextBox 9"/>
        <xdr:cNvSpPr txBox="1"/>
      </xdr:nvSpPr>
      <xdr:spPr>
        <a:xfrm>
          <a:off x="1502707" y="7943850"/>
          <a:ext cx="4974293"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i="0">
              <a:latin typeface="+mn-lt"/>
            </a:rPr>
            <a:t>[</a:t>
          </a:r>
          <a:r>
            <a:rPr lang="en-US" sz="1200" b="0" i="0">
              <a:latin typeface="Cambria Math"/>
            </a:rPr>
            <a:t>(𝑇ỷ 𝑙ệ % 𝑠ố 𝑣ấ𝑛 đề đã 𝑥ử 𝑙ý ℎ𝑜ặ𝑐 𝑘𝑖ế𝑛 𝑛𝑔ℎị 𝑥ử 𝑙ý</a:t>
          </a:r>
          <a:r>
            <a:rPr lang="en-US" sz="1200" b="0" i="0" baseline="0">
              <a:latin typeface="Cambria Math"/>
            </a:rPr>
            <a:t> </a:t>
          </a:r>
          <a:r>
            <a:rPr lang="en-US" sz="1200" b="0" i="0">
              <a:latin typeface="Cambria Math"/>
            </a:rPr>
            <a:t>𝑋 1)/100%]</a:t>
          </a:r>
          <a:endParaRPr lang="en-US" sz="1200"/>
        </a:p>
      </xdr:txBody>
    </xdr:sp>
    <xdr:clientData/>
  </xdr:oneCellAnchor>
  <xdr:oneCellAnchor>
    <xdr:from>
      <xdr:col>1</xdr:col>
      <xdr:colOff>352425</xdr:colOff>
      <xdr:row>204</xdr:row>
      <xdr:rowOff>268942</xdr:rowOff>
    </xdr:from>
    <xdr:ext cx="3181350" cy="313765"/>
    <xdr:sp macro="" textlink="">
      <xdr:nvSpPr>
        <xdr:cNvPr id="11" name="TextBox 10"/>
        <xdr:cNvSpPr txBox="1"/>
      </xdr:nvSpPr>
      <xdr:spPr>
        <a:xfrm>
          <a:off x="771525" y="55313917"/>
          <a:ext cx="3181350" cy="313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200" i="1">
              <a:latin typeface="+mn-lt"/>
            </a:rPr>
            <a:t>   [ </a:t>
          </a:r>
          <a:r>
            <a:rPr lang="en-US" sz="1200" b="0" i="0">
              <a:latin typeface="Cambria Math"/>
            </a:rPr>
            <a:t>(𝑇ỷ 𝑙ệ % ℎ𝑜à𝑛 𝑡ℎà𝑛ℎ 𝑋 1)/100%</a:t>
          </a:r>
          <a:r>
            <a:rPr lang="en-US" sz="1200" i="1"/>
            <a:t>]</a:t>
          </a:r>
        </a:p>
      </xdr:txBody>
    </xdr:sp>
    <xdr:clientData/>
  </xdr:oneCellAnchor>
  <xdr:oneCellAnchor>
    <xdr:from>
      <xdr:col>1</xdr:col>
      <xdr:colOff>695325</xdr:colOff>
      <xdr:row>244</xdr:row>
      <xdr:rowOff>200026</xdr:rowOff>
    </xdr:from>
    <xdr:ext cx="2924174" cy="247649"/>
    <xdr:sp macro="" textlink="">
      <xdr:nvSpPr>
        <xdr:cNvPr id="12" name="TextBox 11"/>
        <xdr:cNvSpPr txBox="1"/>
      </xdr:nvSpPr>
      <xdr:spPr>
        <a:xfrm>
          <a:off x="1114425" y="66932176"/>
          <a:ext cx="2924174" cy="247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i="1">
              <a:latin typeface="+mn-lt"/>
            </a:rPr>
            <a:t>[ </a:t>
          </a:r>
          <a:r>
            <a:rPr lang="en-US" sz="1200" b="0" i="0">
              <a:latin typeface="Cambria Math"/>
            </a:rPr>
            <a:t>(𝑇ỷ 𝑙ệ % ℎ𝑜à𝑛 𝑡ℎà𝑛ℎ 𝑋 1)/100%</a:t>
          </a:r>
          <a:r>
            <a:rPr lang="en-US" sz="1200" i="1"/>
            <a:t>]</a:t>
          </a:r>
        </a:p>
      </xdr:txBody>
    </xdr:sp>
    <xdr:clientData/>
  </xdr:oneCellAnchor>
  <xdr:oneCellAnchor>
    <xdr:from>
      <xdr:col>1</xdr:col>
      <xdr:colOff>3917</xdr:colOff>
      <xdr:row>271</xdr:row>
      <xdr:rowOff>209550</xdr:rowOff>
    </xdr:from>
    <xdr:ext cx="3440205" cy="257175"/>
    <xdr:sp macro="" textlink="">
      <xdr:nvSpPr>
        <xdr:cNvPr id="13" name="TextBox 12"/>
        <xdr:cNvSpPr txBox="1"/>
      </xdr:nvSpPr>
      <xdr:spPr>
        <a:xfrm>
          <a:off x="423017" y="71732775"/>
          <a:ext cx="344020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i="1">
              <a:latin typeface="+mn-lt"/>
            </a:rPr>
            <a:t>[ </a:t>
          </a:r>
          <a:r>
            <a:rPr lang="en-US" sz="1200" i="0">
              <a:latin typeface="Cambria Math"/>
            </a:rPr>
            <a:t>(</a:t>
          </a:r>
          <a:r>
            <a:rPr lang="en-US" sz="1200" b="0" i="0">
              <a:latin typeface="Cambria Math"/>
            </a:rPr>
            <a:t>𝑇ỷ 𝑙ệ % 𝑠ố ℎồ </a:t>
          </a:r>
          <a:r>
            <a:rPr lang="en-US" sz="1200" b="0" i="0">
              <a:solidFill>
                <a:schemeClr val="tx1"/>
              </a:solidFill>
              <a:latin typeface="Cambria Math"/>
            </a:rPr>
            <a:t>𝑠ơ 𝑋 1)/40%</a:t>
          </a:r>
          <a:r>
            <a:rPr lang="en-US" sz="1200" i="1">
              <a:solidFill>
                <a:schemeClr val="tx1"/>
              </a:solidFill>
            </a:rPr>
            <a:t> ]</a:t>
          </a:r>
        </a:p>
      </xdr:txBody>
    </xdr:sp>
    <xdr:clientData/>
  </xdr:oneCellAnchor>
  <xdr:oneCellAnchor>
    <xdr:from>
      <xdr:col>1</xdr:col>
      <xdr:colOff>97490</xdr:colOff>
      <xdr:row>275</xdr:row>
      <xdr:rowOff>192741</xdr:rowOff>
    </xdr:from>
    <xdr:ext cx="3407710" cy="264459"/>
    <xdr:sp macro="" textlink="">
      <xdr:nvSpPr>
        <xdr:cNvPr id="14" name="TextBox 13"/>
        <xdr:cNvSpPr txBox="1"/>
      </xdr:nvSpPr>
      <xdr:spPr>
        <a:xfrm>
          <a:off x="516590" y="72849441"/>
          <a:ext cx="3407710" cy="26445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1" u="none" strike="noStrike" kern="0" cap="none" spc="0" normalizeH="0" baseline="0" noProof="0">
              <a:ln>
                <a:noFill/>
              </a:ln>
              <a:solidFill>
                <a:sysClr val="windowText" lastClr="000000"/>
              </a:solidFill>
              <a:effectLst/>
              <a:uLnTx/>
              <a:uFillTx/>
              <a:latin typeface="Calibri"/>
              <a:ea typeface="+mn-ea"/>
              <a:cs typeface="+mn-cs"/>
            </a:rPr>
            <a:t>[ </a:t>
          </a:r>
          <a:r>
            <a:rPr kumimoji="0" lang="en-US" sz="1200" b="0" i="0" u="none" strike="noStrike" kern="0" cap="none" spc="0" normalizeH="0" baseline="0" noProof="0">
              <a:ln>
                <a:noFill/>
              </a:ln>
              <a:solidFill>
                <a:sysClr val="windowText" lastClr="000000"/>
              </a:solidFill>
              <a:effectLst/>
              <a:uLnTx/>
              <a:uFillTx/>
              <a:latin typeface="Cambria Math"/>
              <a:ea typeface="+mn-ea"/>
              <a:cs typeface="+mn-cs"/>
            </a:rPr>
            <a:t>(𝑇ỷ 𝑙ệ % 𝑠ố ℎồ 𝑠ơ 𝑋 2)/30%</a:t>
          </a:r>
          <a:r>
            <a:rPr kumimoji="0" lang="en-US" sz="1500" b="0" i="1"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457200</xdr:colOff>
      <xdr:row>164</xdr:row>
      <xdr:rowOff>285750</xdr:rowOff>
    </xdr:from>
    <xdr:ext cx="2525802" cy="352426"/>
    <xdr:sp macro="" textlink="">
      <xdr:nvSpPr>
        <xdr:cNvPr id="15" name="TextBox 14"/>
        <xdr:cNvSpPr txBox="1"/>
      </xdr:nvSpPr>
      <xdr:spPr>
        <a:xfrm>
          <a:off x="876300" y="41328975"/>
          <a:ext cx="2525802" cy="35242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1"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(𝑇ỷ 𝑙ệ % 𝑔𝑖ả𝑚 𝑏𝑖ê𝑛 𝑐ℎế 𝑋 1)/10%</a:t>
          </a:r>
          <a:r>
            <a:rPr kumimoji="0" lang="en-US" sz="1200" b="0" i="1"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view="pageBreakPreview" zoomScale="85" zoomScaleNormal="85" zoomScaleSheetLayoutView="85" workbookViewId="0">
      <selection activeCell="B13" sqref="B13"/>
    </sheetView>
  </sheetViews>
  <sheetFormatPr defaultRowHeight="16.5" x14ac:dyDescent="0.25"/>
  <cols>
    <col min="1" max="1" width="5.77734375" style="118" customWidth="1"/>
    <col min="2" max="2" width="82.33203125" style="119" customWidth="1"/>
    <col min="3" max="3" width="7.33203125" style="120" customWidth="1"/>
    <col min="4" max="4" width="8.44140625" style="121" customWidth="1"/>
    <col min="5" max="5" width="15.5546875" style="106" customWidth="1"/>
    <col min="6" max="6" width="5.88671875" style="27" customWidth="1"/>
    <col min="7" max="7" width="9.109375" style="27" customWidth="1"/>
    <col min="8" max="8" width="7.88671875" style="27" customWidth="1"/>
    <col min="9" max="9" width="6.77734375" style="28" customWidth="1"/>
    <col min="10" max="16384" width="8.88671875" style="27"/>
  </cols>
  <sheetData>
    <row r="1" spans="1:10" s="28" customFormat="1" ht="71.25" customHeight="1" x14ac:dyDescent="0.25">
      <c r="A1" s="188" t="s">
        <v>534</v>
      </c>
      <c r="B1" s="188"/>
      <c r="C1" s="188"/>
      <c r="D1" s="188"/>
      <c r="E1" s="188"/>
    </row>
    <row r="2" spans="1:10" ht="10.5" customHeight="1" x14ac:dyDescent="0.25"/>
    <row r="3" spans="1:10" s="118" customFormat="1" ht="33" customHeight="1" x14ac:dyDescent="0.25">
      <c r="A3" s="189" t="s">
        <v>0</v>
      </c>
      <c r="B3" s="191" t="s">
        <v>1</v>
      </c>
      <c r="C3" s="191" t="s">
        <v>2</v>
      </c>
      <c r="D3" s="191" t="s">
        <v>484</v>
      </c>
      <c r="E3" s="189" t="s">
        <v>126</v>
      </c>
      <c r="G3" s="100"/>
      <c r="H3" s="100"/>
      <c r="I3" s="101"/>
      <c r="J3" s="22"/>
    </row>
    <row r="4" spans="1:10" ht="67.5" customHeight="1" x14ac:dyDescent="0.25">
      <c r="A4" s="190"/>
      <c r="B4" s="192"/>
      <c r="C4" s="192"/>
      <c r="D4" s="192"/>
      <c r="E4" s="190"/>
      <c r="F4" s="118"/>
      <c r="G4" s="23"/>
      <c r="H4" s="26"/>
      <c r="I4" s="122"/>
      <c r="J4" s="122"/>
    </row>
    <row r="5" spans="1:10" s="104" customFormat="1" ht="30" customHeight="1" x14ac:dyDescent="0.25">
      <c r="A5" s="155">
        <v>1</v>
      </c>
      <c r="B5" s="53" t="s">
        <v>201</v>
      </c>
      <c r="C5" s="155">
        <v>3</v>
      </c>
      <c r="D5" s="61"/>
      <c r="E5" s="156"/>
      <c r="I5" s="115"/>
    </row>
    <row r="6" spans="1:10" s="104" customFormat="1" ht="30" customHeight="1" x14ac:dyDescent="0.25">
      <c r="A6" s="156" t="s">
        <v>3</v>
      </c>
      <c r="B6" s="55" t="s">
        <v>185</v>
      </c>
      <c r="C6" s="156">
        <v>1</v>
      </c>
      <c r="D6" s="61"/>
      <c r="E6" s="156" t="s">
        <v>199</v>
      </c>
      <c r="I6" s="115"/>
    </row>
    <row r="7" spans="1:10" s="104" customFormat="1" ht="30" customHeight="1" x14ac:dyDescent="0.25">
      <c r="A7" s="156" t="s">
        <v>12</v>
      </c>
      <c r="B7" s="55" t="s">
        <v>219</v>
      </c>
      <c r="C7" s="156">
        <v>0.5</v>
      </c>
      <c r="D7" s="59"/>
      <c r="E7" s="156" t="s">
        <v>199</v>
      </c>
      <c r="I7" s="115"/>
    </row>
    <row r="8" spans="1:10" s="104" customFormat="1" ht="30" customHeight="1" x14ac:dyDescent="0.25">
      <c r="A8" s="156" t="s">
        <v>13</v>
      </c>
      <c r="B8" s="55" t="s">
        <v>220</v>
      </c>
      <c r="C8" s="156">
        <v>0.5</v>
      </c>
      <c r="D8" s="59"/>
      <c r="E8" s="156" t="s">
        <v>199</v>
      </c>
      <c r="I8" s="115"/>
    </row>
    <row r="9" spans="1:10" s="104" customFormat="1" ht="41.25" customHeight="1" x14ac:dyDescent="0.25">
      <c r="A9" s="156" t="s">
        <v>19</v>
      </c>
      <c r="B9" s="55" t="s">
        <v>186</v>
      </c>
      <c r="C9" s="156">
        <v>1</v>
      </c>
      <c r="D9" s="59"/>
      <c r="E9" s="156" t="s">
        <v>199</v>
      </c>
      <c r="I9" s="115"/>
    </row>
    <row r="10" spans="1:10" s="104" customFormat="1" ht="30" customHeight="1" x14ac:dyDescent="0.25">
      <c r="A10" s="155">
        <v>2</v>
      </c>
      <c r="B10" s="53" t="s">
        <v>496</v>
      </c>
      <c r="C10" s="155">
        <v>3</v>
      </c>
      <c r="D10" s="61"/>
      <c r="E10" s="155"/>
      <c r="I10" s="115"/>
    </row>
    <row r="11" spans="1:10" s="104" customFormat="1" ht="30" customHeight="1" x14ac:dyDescent="0.25">
      <c r="A11" s="156" t="s">
        <v>23</v>
      </c>
      <c r="B11" s="55" t="s">
        <v>497</v>
      </c>
      <c r="C11" s="156">
        <v>0.5</v>
      </c>
      <c r="D11" s="59"/>
      <c r="E11" s="156" t="s">
        <v>199</v>
      </c>
      <c r="I11" s="115"/>
    </row>
    <row r="12" spans="1:10" s="104" customFormat="1" ht="30" customHeight="1" x14ac:dyDescent="0.25">
      <c r="A12" s="156" t="s">
        <v>26</v>
      </c>
      <c r="B12" s="55" t="s">
        <v>187</v>
      </c>
      <c r="C12" s="156">
        <v>1</v>
      </c>
      <c r="D12" s="59"/>
      <c r="E12" s="156" t="s">
        <v>199</v>
      </c>
      <c r="I12" s="115"/>
    </row>
    <row r="13" spans="1:10" s="105" customFormat="1" ht="30" customHeight="1" x14ac:dyDescent="0.25">
      <c r="A13" s="156" t="s">
        <v>27</v>
      </c>
      <c r="B13" s="55" t="s">
        <v>188</v>
      </c>
      <c r="C13" s="156">
        <v>0.5</v>
      </c>
      <c r="D13" s="59"/>
      <c r="E13" s="156" t="s">
        <v>199</v>
      </c>
      <c r="I13" s="123"/>
    </row>
    <row r="14" spans="1:10" s="105" customFormat="1" ht="30" customHeight="1" x14ac:dyDescent="0.25">
      <c r="A14" s="156" t="s">
        <v>28</v>
      </c>
      <c r="B14" s="55" t="s">
        <v>189</v>
      </c>
      <c r="C14" s="156">
        <v>1</v>
      </c>
      <c r="D14" s="59"/>
      <c r="E14" s="156" t="s">
        <v>199</v>
      </c>
      <c r="I14" s="123"/>
    </row>
    <row r="15" spans="1:10" s="105" customFormat="1" ht="30" customHeight="1" x14ac:dyDescent="0.25">
      <c r="A15" s="155">
        <v>3</v>
      </c>
      <c r="B15" s="53" t="s">
        <v>145</v>
      </c>
      <c r="C15" s="155">
        <v>3</v>
      </c>
      <c r="D15" s="59"/>
      <c r="E15" s="156"/>
      <c r="I15" s="123"/>
    </row>
    <row r="16" spans="1:10" s="106" customFormat="1" ht="30" customHeight="1" x14ac:dyDescent="0.25">
      <c r="A16" s="156" t="s">
        <v>29</v>
      </c>
      <c r="B16" s="55" t="s">
        <v>190</v>
      </c>
      <c r="C16" s="156">
        <v>1</v>
      </c>
      <c r="D16" s="59"/>
      <c r="E16" s="156" t="s">
        <v>199</v>
      </c>
      <c r="I16" s="117"/>
    </row>
    <row r="17" spans="1:9" s="103" customFormat="1" ht="30" customHeight="1" x14ac:dyDescent="0.25">
      <c r="A17" s="156" t="s">
        <v>33</v>
      </c>
      <c r="B17" s="55" t="s">
        <v>221</v>
      </c>
      <c r="C17" s="156">
        <v>1</v>
      </c>
      <c r="D17" s="59"/>
      <c r="E17" s="156" t="s">
        <v>199</v>
      </c>
      <c r="I17" s="116"/>
    </row>
    <row r="18" spans="1:9" s="106" customFormat="1" ht="30" customHeight="1" x14ac:dyDescent="0.25">
      <c r="A18" s="156" t="s">
        <v>35</v>
      </c>
      <c r="B18" s="55" t="s">
        <v>112</v>
      </c>
      <c r="C18" s="156">
        <v>1</v>
      </c>
      <c r="D18" s="59"/>
      <c r="E18" s="156" t="s">
        <v>199</v>
      </c>
      <c r="I18" s="117"/>
    </row>
    <row r="19" spans="1:9" s="106" customFormat="1" ht="30" customHeight="1" x14ac:dyDescent="0.25">
      <c r="A19" s="155">
        <v>4</v>
      </c>
      <c r="B19" s="53" t="s">
        <v>498</v>
      </c>
      <c r="C19" s="155">
        <v>4</v>
      </c>
      <c r="D19" s="59"/>
      <c r="E19" s="156"/>
      <c r="I19" s="117"/>
    </row>
    <row r="20" spans="1:9" s="106" customFormat="1" ht="30" customHeight="1" x14ac:dyDescent="0.25">
      <c r="A20" s="156" t="s">
        <v>38</v>
      </c>
      <c r="B20" s="55" t="s">
        <v>191</v>
      </c>
      <c r="C20" s="156">
        <v>1</v>
      </c>
      <c r="D20" s="59"/>
      <c r="E20" s="156" t="s">
        <v>199</v>
      </c>
      <c r="I20" s="117"/>
    </row>
    <row r="21" spans="1:9" s="106" customFormat="1" ht="30" customHeight="1" x14ac:dyDescent="0.25">
      <c r="A21" s="156" t="s">
        <v>39</v>
      </c>
      <c r="B21" s="55" t="s">
        <v>192</v>
      </c>
      <c r="C21" s="156">
        <v>1</v>
      </c>
      <c r="D21" s="59"/>
      <c r="E21" s="156" t="s">
        <v>199</v>
      </c>
      <c r="I21" s="117"/>
    </row>
    <row r="22" spans="1:9" s="106" customFormat="1" ht="30" customHeight="1" x14ac:dyDescent="0.25">
      <c r="A22" s="156" t="s">
        <v>42</v>
      </c>
      <c r="B22" s="55" t="s">
        <v>83</v>
      </c>
      <c r="C22" s="156">
        <v>1</v>
      </c>
      <c r="D22" s="59"/>
      <c r="E22" s="156" t="s">
        <v>199</v>
      </c>
      <c r="I22" s="117"/>
    </row>
    <row r="23" spans="1:9" s="106" customFormat="1" ht="30" customHeight="1" x14ac:dyDescent="0.25">
      <c r="A23" s="156" t="s">
        <v>149</v>
      </c>
      <c r="B23" s="55" t="s">
        <v>210</v>
      </c>
      <c r="C23" s="156">
        <v>1</v>
      </c>
      <c r="D23" s="59"/>
      <c r="E23" s="156" t="s">
        <v>199</v>
      </c>
      <c r="I23" s="117"/>
    </row>
    <row r="24" spans="1:9" s="106" customFormat="1" ht="30" customHeight="1" x14ac:dyDescent="0.25">
      <c r="A24" s="155">
        <v>5</v>
      </c>
      <c r="B24" s="53" t="s">
        <v>84</v>
      </c>
      <c r="C24" s="155">
        <v>3</v>
      </c>
      <c r="D24" s="59"/>
      <c r="E24" s="156"/>
      <c r="I24" s="117"/>
    </row>
    <row r="25" spans="1:9" s="106" customFormat="1" ht="30" customHeight="1" x14ac:dyDescent="0.25">
      <c r="A25" s="156" t="s">
        <v>46</v>
      </c>
      <c r="B25" s="55" t="s">
        <v>193</v>
      </c>
      <c r="C25" s="156">
        <v>1</v>
      </c>
      <c r="D25" s="59"/>
      <c r="E25" s="156" t="s">
        <v>199</v>
      </c>
      <c r="I25" s="117"/>
    </row>
    <row r="26" spans="1:9" s="106" customFormat="1" ht="38.25" customHeight="1" x14ac:dyDescent="0.25">
      <c r="A26" s="156" t="s">
        <v>48</v>
      </c>
      <c r="B26" s="55" t="s">
        <v>152</v>
      </c>
      <c r="C26" s="156">
        <v>1</v>
      </c>
      <c r="D26" s="59"/>
      <c r="E26" s="156" t="s">
        <v>199</v>
      </c>
      <c r="I26" s="117"/>
    </row>
    <row r="27" spans="1:9" s="103" customFormat="1" ht="30" customHeight="1" x14ac:dyDescent="0.25">
      <c r="A27" s="156" t="s">
        <v>89</v>
      </c>
      <c r="B27" s="55" t="s">
        <v>85</v>
      </c>
      <c r="C27" s="156">
        <v>1</v>
      </c>
      <c r="D27" s="59"/>
      <c r="E27" s="156" t="s">
        <v>199</v>
      </c>
      <c r="I27" s="116"/>
    </row>
    <row r="28" spans="1:9" s="106" customFormat="1" ht="30" customHeight="1" x14ac:dyDescent="0.25">
      <c r="A28" s="155">
        <v>6</v>
      </c>
      <c r="B28" s="53" t="s">
        <v>86</v>
      </c>
      <c r="C28" s="155">
        <v>4</v>
      </c>
      <c r="D28" s="59"/>
      <c r="E28" s="156"/>
      <c r="I28" s="117"/>
    </row>
    <row r="29" spans="1:9" s="106" customFormat="1" ht="30" customHeight="1" x14ac:dyDescent="0.25">
      <c r="A29" s="156" t="s">
        <v>52</v>
      </c>
      <c r="B29" s="55" t="s">
        <v>194</v>
      </c>
      <c r="C29" s="156">
        <v>1</v>
      </c>
      <c r="D29" s="59"/>
      <c r="E29" s="156" t="s">
        <v>199</v>
      </c>
      <c r="I29" s="117"/>
    </row>
    <row r="30" spans="1:9" s="106" customFormat="1" ht="30" customHeight="1" x14ac:dyDescent="0.25">
      <c r="A30" s="156" t="s">
        <v>53</v>
      </c>
      <c r="B30" s="55" t="s">
        <v>195</v>
      </c>
      <c r="C30" s="156">
        <v>1</v>
      </c>
      <c r="D30" s="59"/>
      <c r="E30" s="156" t="s">
        <v>199</v>
      </c>
      <c r="I30" s="117"/>
    </row>
    <row r="31" spans="1:9" s="103" customFormat="1" ht="30" customHeight="1" x14ac:dyDescent="0.25">
      <c r="A31" s="156" t="s">
        <v>154</v>
      </c>
      <c r="B31" s="55" t="s">
        <v>196</v>
      </c>
      <c r="C31" s="156">
        <v>1</v>
      </c>
      <c r="D31" s="59"/>
      <c r="E31" s="156" t="s">
        <v>199</v>
      </c>
      <c r="I31" s="116"/>
    </row>
    <row r="32" spans="1:9" s="106" customFormat="1" ht="30" customHeight="1" x14ac:dyDescent="0.25">
      <c r="A32" s="156" t="s">
        <v>155</v>
      </c>
      <c r="B32" s="55" t="s">
        <v>197</v>
      </c>
      <c r="C32" s="156">
        <v>1</v>
      </c>
      <c r="D32" s="59"/>
      <c r="E32" s="156" t="s">
        <v>199</v>
      </c>
      <c r="I32" s="117"/>
    </row>
    <row r="33" spans="1:9" s="25" customFormat="1" ht="25.5" customHeight="1" x14ac:dyDescent="0.25">
      <c r="A33" s="97"/>
      <c r="B33" s="91" t="s">
        <v>531</v>
      </c>
      <c r="C33" s="155">
        <v>20</v>
      </c>
      <c r="D33" s="92"/>
      <c r="E33" s="93"/>
      <c r="I33" s="29"/>
    </row>
    <row r="34" spans="1:9" x14ac:dyDescent="0.25">
      <c r="E34" s="124"/>
    </row>
    <row r="43" spans="1:9" x14ac:dyDescent="0.25">
      <c r="A43" s="27"/>
      <c r="B43" s="28"/>
      <c r="D43" s="27"/>
      <c r="I43" s="27"/>
    </row>
    <row r="44" spans="1:9" x14ac:dyDescent="0.25">
      <c r="A44" s="27"/>
      <c r="B44" s="28"/>
      <c r="D44" s="27"/>
      <c r="I44" s="27"/>
    </row>
    <row r="45" spans="1:9" x14ac:dyDescent="0.25">
      <c r="A45" s="27"/>
      <c r="B45" s="28"/>
      <c r="D45" s="27"/>
      <c r="I45" s="27"/>
    </row>
    <row r="46" spans="1:9" x14ac:dyDescent="0.25">
      <c r="A46" s="27"/>
      <c r="B46" s="28"/>
      <c r="D46" s="27"/>
      <c r="I46" s="27"/>
    </row>
    <row r="47" spans="1:9" x14ac:dyDescent="0.25">
      <c r="A47" s="27"/>
      <c r="B47" s="28"/>
      <c r="D47" s="27"/>
      <c r="I47" s="27"/>
    </row>
    <row r="48" spans="1:9" x14ac:dyDescent="0.25">
      <c r="A48" s="27"/>
      <c r="B48" s="28"/>
      <c r="D48" s="27"/>
      <c r="I48" s="27"/>
    </row>
    <row r="49" spans="1:9" x14ac:dyDescent="0.25">
      <c r="A49" s="27"/>
      <c r="B49" s="28"/>
      <c r="D49" s="27"/>
      <c r="I49" s="27"/>
    </row>
    <row r="50" spans="1:9" x14ac:dyDescent="0.25">
      <c r="A50" s="27"/>
      <c r="B50" s="28"/>
      <c r="D50" s="27"/>
      <c r="I50" s="27"/>
    </row>
    <row r="51" spans="1:9" x14ac:dyDescent="0.25">
      <c r="A51" s="27"/>
      <c r="B51" s="28"/>
      <c r="D51" s="27"/>
      <c r="I51" s="27"/>
    </row>
    <row r="52" spans="1:9" x14ac:dyDescent="0.25">
      <c r="A52" s="27"/>
      <c r="B52" s="28"/>
      <c r="D52" s="27"/>
      <c r="I52" s="27"/>
    </row>
    <row r="53" spans="1:9" x14ac:dyDescent="0.25">
      <c r="A53" s="27"/>
      <c r="B53" s="28"/>
      <c r="D53" s="27"/>
      <c r="I53" s="27"/>
    </row>
    <row r="54" spans="1:9" x14ac:dyDescent="0.25">
      <c r="A54" s="27"/>
      <c r="B54" s="28"/>
      <c r="D54" s="27"/>
      <c r="I54" s="27"/>
    </row>
    <row r="55" spans="1:9" x14ac:dyDescent="0.25">
      <c r="A55" s="27"/>
      <c r="B55" s="28"/>
      <c r="D55" s="27"/>
      <c r="I55" s="27"/>
    </row>
    <row r="56" spans="1:9" x14ac:dyDescent="0.25">
      <c r="A56" s="27"/>
      <c r="B56" s="28"/>
      <c r="D56" s="27"/>
      <c r="I56" s="27"/>
    </row>
    <row r="57" spans="1:9" x14ac:dyDescent="0.25">
      <c r="A57" s="27"/>
      <c r="B57" s="28"/>
      <c r="D57" s="27"/>
      <c r="I57" s="27"/>
    </row>
    <row r="58" spans="1:9" x14ac:dyDescent="0.25">
      <c r="A58" s="27"/>
      <c r="B58" s="28"/>
      <c r="D58" s="27"/>
      <c r="I58" s="27"/>
    </row>
    <row r="59" spans="1:9" x14ac:dyDescent="0.25">
      <c r="A59" s="27"/>
      <c r="B59" s="28"/>
      <c r="D59" s="27"/>
      <c r="I59" s="27"/>
    </row>
    <row r="60" spans="1:9" x14ac:dyDescent="0.25">
      <c r="A60" s="27"/>
      <c r="B60" s="28"/>
      <c r="D60" s="27"/>
      <c r="I60" s="27"/>
    </row>
    <row r="61" spans="1:9" x14ac:dyDescent="0.25">
      <c r="A61" s="27"/>
      <c r="B61" s="28"/>
      <c r="D61" s="27"/>
      <c r="I61" s="27"/>
    </row>
    <row r="62" spans="1:9" x14ac:dyDescent="0.25">
      <c r="A62" s="27"/>
      <c r="B62" s="28"/>
      <c r="D62" s="27"/>
      <c r="I62" s="27"/>
    </row>
    <row r="63" spans="1:9" x14ac:dyDescent="0.25">
      <c r="A63" s="27"/>
      <c r="B63" s="28"/>
      <c r="D63" s="27"/>
      <c r="I63" s="27"/>
    </row>
    <row r="64" spans="1:9" x14ac:dyDescent="0.25">
      <c r="A64" s="27"/>
      <c r="B64" s="28"/>
      <c r="D64" s="27"/>
      <c r="I64" s="27"/>
    </row>
    <row r="65" spans="1:9" x14ac:dyDescent="0.25">
      <c r="A65" s="27"/>
      <c r="B65" s="28"/>
      <c r="D65" s="27"/>
      <c r="I65" s="27"/>
    </row>
    <row r="66" spans="1:9" x14ac:dyDescent="0.25">
      <c r="A66" s="27"/>
      <c r="B66" s="28"/>
      <c r="D66" s="27"/>
      <c r="I66" s="27"/>
    </row>
  </sheetData>
  <mergeCells count="6">
    <mergeCell ref="A1:E1"/>
    <mergeCell ref="E3:E4"/>
    <mergeCell ref="D3:D4"/>
    <mergeCell ref="C3:C4"/>
    <mergeCell ref="B3:B4"/>
    <mergeCell ref="A3:A4"/>
  </mergeCells>
  <pageMargins left="0.5" right="0.5" top="0.5" bottom="0.5" header="0.3" footer="0.3"/>
  <pageSetup paperSize="9" scale="99" fitToHeight="0" orientation="landscape"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275"/>
  <sheetViews>
    <sheetView tabSelected="1" view="pageLayout" topLeftCell="A239" zoomScale="85" zoomScaleNormal="80" zoomScaleSheetLayoutView="85" zoomScalePageLayoutView="85" workbookViewId="0">
      <selection activeCell="B247" sqref="B247"/>
    </sheetView>
  </sheetViews>
  <sheetFormatPr defaultRowHeight="16.5" outlineLevelRow="2" x14ac:dyDescent="0.25"/>
  <cols>
    <col min="1" max="1" width="5.77734375" style="30" customWidth="1"/>
    <col min="2" max="2" width="80.109375" style="32" customWidth="1"/>
    <col min="3" max="3" width="6.33203125" style="30" customWidth="1"/>
    <col min="4" max="4" width="6.77734375" style="5" customWidth="1"/>
    <col min="5" max="5" width="7.109375" style="5" customWidth="1"/>
    <col min="6" max="6" width="24" style="30" customWidth="1"/>
    <col min="7" max="7" width="5.88671875" customWidth="1"/>
    <col min="8" max="8" width="6.44140625" customWidth="1"/>
    <col min="10" max="10" width="6.77734375" style="4" customWidth="1"/>
  </cols>
  <sheetData>
    <row r="1" spans="1:12" s="4" customFormat="1" ht="51" customHeight="1" x14ac:dyDescent="0.25">
      <c r="A1" s="212" t="s">
        <v>533</v>
      </c>
      <c r="B1" s="212"/>
      <c r="C1" s="212"/>
      <c r="D1" s="212"/>
      <c r="E1" s="212"/>
      <c r="F1" s="212"/>
    </row>
    <row r="3" spans="1:12" s="3" customFormat="1" ht="33" customHeight="1" x14ac:dyDescent="0.25">
      <c r="A3" s="189" t="s">
        <v>0</v>
      </c>
      <c r="B3" s="213" t="s">
        <v>1</v>
      </c>
      <c r="C3" s="191" t="s">
        <v>2</v>
      </c>
      <c r="D3" s="214" t="s">
        <v>158</v>
      </c>
      <c r="E3" s="215"/>
      <c r="F3" s="189" t="s">
        <v>126</v>
      </c>
      <c r="I3" s="18"/>
      <c r="J3" s="18"/>
      <c r="K3" s="19"/>
      <c r="L3" s="9"/>
    </row>
    <row r="4" spans="1:12" ht="49.5" x14ac:dyDescent="0.25">
      <c r="A4" s="190"/>
      <c r="B4" s="213"/>
      <c r="C4" s="190"/>
      <c r="D4" s="155" t="s">
        <v>159</v>
      </c>
      <c r="E4" s="155" t="s">
        <v>200</v>
      </c>
      <c r="F4" s="190"/>
      <c r="G4" s="3"/>
      <c r="H4" s="6"/>
      <c r="I4" s="8"/>
      <c r="J4" s="1"/>
      <c r="K4" s="1"/>
      <c r="L4" s="7"/>
    </row>
    <row r="5" spans="1:12" ht="24.75" customHeight="1" x14ac:dyDescent="0.25">
      <c r="A5" s="151">
        <v>1</v>
      </c>
      <c r="B5" s="91" t="s">
        <v>236</v>
      </c>
      <c r="C5" s="151">
        <f>SUM(C6,C16,C20,C28,C37,C41)</f>
        <v>12</v>
      </c>
      <c r="D5" s="82"/>
      <c r="E5" s="82"/>
      <c r="F5" s="154"/>
      <c r="G5" s="2"/>
      <c r="I5" s="8"/>
      <c r="J5" s="1"/>
      <c r="K5" s="1"/>
      <c r="L5" s="7"/>
    </row>
    <row r="6" spans="1:12" ht="27" customHeight="1" outlineLevel="1" x14ac:dyDescent="0.25">
      <c r="A6" s="164" t="s">
        <v>3</v>
      </c>
      <c r="B6" s="34" t="s">
        <v>4</v>
      </c>
      <c r="C6" s="164">
        <f>SUM(C7:C15)</f>
        <v>3</v>
      </c>
      <c r="D6" s="36"/>
      <c r="E6" s="36"/>
      <c r="F6" s="160"/>
      <c r="G6" s="2"/>
      <c r="I6" s="8"/>
      <c r="J6" s="1"/>
      <c r="K6" s="1"/>
      <c r="L6" s="7"/>
    </row>
    <row r="7" spans="1:12" ht="30" customHeight="1" outlineLevel="2" x14ac:dyDescent="0.25">
      <c r="A7" s="160" t="s">
        <v>5</v>
      </c>
      <c r="B7" s="37" t="s">
        <v>463</v>
      </c>
      <c r="C7" s="160">
        <v>1</v>
      </c>
      <c r="D7" s="36"/>
      <c r="E7" s="36"/>
      <c r="F7" s="125"/>
      <c r="G7" s="2"/>
      <c r="I7" s="8"/>
      <c r="J7" s="1"/>
      <c r="K7" s="1"/>
      <c r="L7" s="7"/>
    </row>
    <row r="8" spans="1:12" ht="24.75" customHeight="1" outlineLevel="2" x14ac:dyDescent="0.25">
      <c r="A8" s="194"/>
      <c r="B8" s="39" t="s">
        <v>231</v>
      </c>
      <c r="C8" s="160"/>
      <c r="D8" s="36"/>
      <c r="E8" s="36"/>
      <c r="F8" s="160"/>
      <c r="G8" s="2"/>
      <c r="I8" s="8"/>
      <c r="J8" s="1"/>
      <c r="K8" s="1"/>
      <c r="L8" s="7"/>
    </row>
    <row r="9" spans="1:12" ht="24.75" customHeight="1" outlineLevel="2" x14ac:dyDescent="0.25">
      <c r="A9" s="195"/>
      <c r="B9" s="39" t="s">
        <v>120</v>
      </c>
      <c r="C9" s="160"/>
      <c r="D9" s="36"/>
      <c r="E9" s="36"/>
      <c r="F9" s="160"/>
      <c r="G9" s="2"/>
      <c r="I9" s="8"/>
      <c r="J9" s="1"/>
      <c r="K9" s="1"/>
      <c r="L9" s="7"/>
    </row>
    <row r="10" spans="1:12" ht="30" customHeight="1" outlineLevel="2" x14ac:dyDescent="0.25">
      <c r="A10" s="160" t="s">
        <v>7</v>
      </c>
      <c r="B10" s="37" t="s">
        <v>8</v>
      </c>
      <c r="C10" s="160">
        <v>1</v>
      </c>
      <c r="D10" s="36"/>
      <c r="E10" s="36"/>
      <c r="F10" s="160"/>
      <c r="G10" s="2"/>
      <c r="I10" s="8"/>
      <c r="J10" s="1"/>
      <c r="K10" s="1"/>
      <c r="L10" s="7"/>
    </row>
    <row r="11" spans="1:12" ht="31.5" customHeight="1" outlineLevel="2" x14ac:dyDescent="0.25">
      <c r="A11" s="206"/>
      <c r="B11" s="39" t="s">
        <v>502</v>
      </c>
      <c r="C11" s="160"/>
      <c r="D11" s="36"/>
      <c r="E11" s="36"/>
      <c r="F11" s="160"/>
      <c r="G11" s="2"/>
      <c r="I11" s="20"/>
      <c r="J11" s="1"/>
      <c r="K11" s="1"/>
      <c r="L11" s="1"/>
    </row>
    <row r="12" spans="1:12" ht="37.5" customHeight="1" outlineLevel="2" x14ac:dyDescent="0.25">
      <c r="A12" s="206"/>
      <c r="B12" s="39" t="s">
        <v>436</v>
      </c>
      <c r="C12" s="160"/>
      <c r="D12" s="36"/>
      <c r="E12" s="36"/>
      <c r="F12" s="160"/>
      <c r="G12" s="14"/>
      <c r="J12"/>
    </row>
    <row r="13" spans="1:12" ht="31.5" customHeight="1" outlineLevel="2" x14ac:dyDescent="0.25">
      <c r="A13" s="160" t="s">
        <v>9</v>
      </c>
      <c r="B13" s="37" t="s">
        <v>503</v>
      </c>
      <c r="C13" s="160">
        <v>1</v>
      </c>
      <c r="D13" s="36"/>
      <c r="E13" s="36"/>
      <c r="F13" s="84"/>
    </row>
    <row r="14" spans="1:12" ht="37.5" customHeight="1" outlineLevel="2" x14ac:dyDescent="0.25">
      <c r="A14" s="194"/>
      <c r="B14" s="49" t="s">
        <v>248</v>
      </c>
      <c r="C14" s="160"/>
      <c r="D14" s="36"/>
      <c r="E14" s="36"/>
      <c r="F14" s="160"/>
      <c r="H14" s="16"/>
      <c r="J14"/>
    </row>
    <row r="15" spans="1:12" ht="26.25" customHeight="1" outlineLevel="2" x14ac:dyDescent="0.25">
      <c r="A15" s="195"/>
      <c r="B15" s="39" t="s">
        <v>247</v>
      </c>
      <c r="C15" s="160"/>
      <c r="D15" s="36"/>
      <c r="E15" s="36"/>
      <c r="F15" s="160"/>
      <c r="J15"/>
    </row>
    <row r="16" spans="1:12" ht="26.25" customHeight="1" outlineLevel="1" x14ac:dyDescent="0.25">
      <c r="A16" s="164" t="s">
        <v>12</v>
      </c>
      <c r="B16" s="43" t="s">
        <v>477</v>
      </c>
      <c r="C16" s="164">
        <v>1.5</v>
      </c>
      <c r="D16" s="36"/>
      <c r="E16" s="36"/>
      <c r="F16" s="207" t="s">
        <v>464</v>
      </c>
      <c r="J16"/>
    </row>
    <row r="17" spans="1:10" ht="23.25" customHeight="1" outlineLevel="1" x14ac:dyDescent="0.25">
      <c r="A17" s="206"/>
      <c r="B17" s="44" t="s">
        <v>478</v>
      </c>
      <c r="C17" s="160"/>
      <c r="D17" s="36"/>
      <c r="E17" s="36"/>
      <c r="F17" s="207"/>
      <c r="J17"/>
    </row>
    <row r="18" spans="1:10" ht="23.25" customHeight="1" outlineLevel="1" x14ac:dyDescent="0.25">
      <c r="A18" s="206"/>
      <c r="B18" s="44" t="s">
        <v>311</v>
      </c>
      <c r="C18" s="160"/>
      <c r="D18" s="36"/>
      <c r="E18" s="36"/>
      <c r="F18" s="207"/>
      <c r="J18"/>
    </row>
    <row r="19" spans="1:10" ht="24.75" customHeight="1" outlineLevel="1" x14ac:dyDescent="0.25">
      <c r="A19" s="206"/>
      <c r="B19" s="44" t="s">
        <v>312</v>
      </c>
      <c r="C19" s="160"/>
      <c r="D19" s="36"/>
      <c r="E19" s="36"/>
      <c r="F19" s="207"/>
      <c r="J19"/>
    </row>
    <row r="20" spans="1:10" ht="23.25" customHeight="1" outlineLevel="1" x14ac:dyDescent="0.25">
      <c r="A20" s="45" t="s">
        <v>13</v>
      </c>
      <c r="B20" s="46" t="s">
        <v>14</v>
      </c>
      <c r="C20" s="45">
        <f>SUM(C21:C27)</f>
        <v>2</v>
      </c>
      <c r="D20" s="48"/>
      <c r="E20" s="48"/>
      <c r="F20" s="66"/>
      <c r="J20"/>
    </row>
    <row r="21" spans="1:10" ht="23.25" customHeight="1" outlineLevel="2" x14ac:dyDescent="0.25">
      <c r="A21" s="160" t="s">
        <v>15</v>
      </c>
      <c r="B21" s="37" t="s">
        <v>437</v>
      </c>
      <c r="C21" s="160">
        <v>1</v>
      </c>
      <c r="D21" s="36"/>
      <c r="E21" s="36"/>
      <c r="F21" s="84"/>
      <c r="J21"/>
    </row>
    <row r="22" spans="1:10" ht="23.25" customHeight="1" outlineLevel="2" x14ac:dyDescent="0.25">
      <c r="A22" s="206"/>
      <c r="B22" s="39" t="s">
        <v>121</v>
      </c>
      <c r="C22" s="160"/>
      <c r="D22" s="36"/>
      <c r="E22" s="36"/>
      <c r="F22" s="160"/>
      <c r="J22"/>
    </row>
    <row r="23" spans="1:10" ht="23.25" customHeight="1" outlineLevel="2" x14ac:dyDescent="0.25">
      <c r="A23" s="206"/>
      <c r="B23" s="39" t="s">
        <v>122</v>
      </c>
      <c r="C23" s="160"/>
      <c r="D23" s="36"/>
      <c r="E23" s="36"/>
      <c r="F23" s="160"/>
      <c r="J23"/>
    </row>
    <row r="24" spans="1:10" ht="23.25" customHeight="1" outlineLevel="2" x14ac:dyDescent="0.25">
      <c r="A24" s="206"/>
      <c r="B24" s="39" t="s">
        <v>123</v>
      </c>
      <c r="C24" s="160"/>
      <c r="D24" s="36"/>
      <c r="E24" s="36"/>
      <c r="F24" s="160"/>
      <c r="J24"/>
    </row>
    <row r="25" spans="1:10" ht="23.25" customHeight="1" outlineLevel="2" x14ac:dyDescent="0.25">
      <c r="A25" s="160" t="s">
        <v>16</v>
      </c>
      <c r="B25" s="37" t="s">
        <v>504</v>
      </c>
      <c r="C25" s="160">
        <v>1</v>
      </c>
      <c r="D25" s="36"/>
      <c r="E25" s="36"/>
      <c r="F25" s="84"/>
      <c r="J25"/>
    </row>
    <row r="26" spans="1:10" ht="41.25" customHeight="1" outlineLevel="2" x14ac:dyDescent="0.25">
      <c r="A26" s="41"/>
      <c r="B26" s="49" t="s">
        <v>479</v>
      </c>
      <c r="C26" s="160"/>
      <c r="D26" s="36"/>
      <c r="E26" s="36"/>
      <c r="F26" s="160"/>
      <c r="J26"/>
    </row>
    <row r="27" spans="1:10" ht="21" customHeight="1" outlineLevel="2" x14ac:dyDescent="0.25">
      <c r="A27" s="42"/>
      <c r="B27" s="39" t="s">
        <v>249</v>
      </c>
      <c r="C27" s="160"/>
      <c r="D27" s="36"/>
      <c r="E27" s="36"/>
      <c r="F27" s="160"/>
      <c r="J27"/>
    </row>
    <row r="28" spans="1:10" ht="21" customHeight="1" outlineLevel="1" x14ac:dyDescent="0.25">
      <c r="A28" s="164" t="s">
        <v>19</v>
      </c>
      <c r="B28" s="34" t="s">
        <v>472</v>
      </c>
      <c r="C28" s="164">
        <f>SUM(C29:C36)</f>
        <v>2</v>
      </c>
      <c r="D28" s="36"/>
      <c r="E28" s="36"/>
      <c r="F28" s="160"/>
      <c r="J28"/>
    </row>
    <row r="29" spans="1:10" ht="21" customHeight="1" outlineLevel="2" x14ac:dyDescent="0.25">
      <c r="A29" s="160" t="s">
        <v>20</v>
      </c>
      <c r="B29" s="37" t="s">
        <v>505</v>
      </c>
      <c r="C29" s="160">
        <v>1</v>
      </c>
      <c r="D29" s="36"/>
      <c r="E29" s="36"/>
      <c r="F29" s="125"/>
      <c r="J29"/>
    </row>
    <row r="30" spans="1:10" ht="21" customHeight="1" outlineLevel="2" x14ac:dyDescent="0.25">
      <c r="A30" s="194"/>
      <c r="B30" s="39" t="s">
        <v>10</v>
      </c>
      <c r="C30" s="160"/>
      <c r="D30" s="36"/>
      <c r="E30" s="36"/>
      <c r="F30" s="160"/>
      <c r="J30"/>
    </row>
    <row r="31" spans="1:10" ht="21" customHeight="1" outlineLevel="2" x14ac:dyDescent="0.25">
      <c r="A31" s="202"/>
      <c r="B31" s="39" t="s">
        <v>101</v>
      </c>
      <c r="C31" s="160"/>
      <c r="D31" s="36"/>
      <c r="E31" s="36"/>
      <c r="F31" s="160"/>
      <c r="J31"/>
    </row>
    <row r="32" spans="1:10" ht="21" customHeight="1" outlineLevel="2" x14ac:dyDescent="0.25">
      <c r="A32" s="202"/>
      <c r="B32" s="39" t="s">
        <v>102</v>
      </c>
      <c r="C32" s="160"/>
      <c r="D32" s="36"/>
      <c r="E32" s="36"/>
      <c r="F32" s="160"/>
      <c r="J32"/>
    </row>
    <row r="33" spans="1:10" ht="21" customHeight="1" outlineLevel="2" x14ac:dyDescent="0.25">
      <c r="A33" s="195"/>
      <c r="B33" s="39" t="s">
        <v>11</v>
      </c>
      <c r="C33" s="160"/>
      <c r="D33" s="36"/>
      <c r="E33" s="36"/>
      <c r="F33" s="160"/>
      <c r="J33"/>
    </row>
    <row r="34" spans="1:10" ht="21" customHeight="1" outlineLevel="2" x14ac:dyDescent="0.25">
      <c r="A34" s="160" t="s">
        <v>21</v>
      </c>
      <c r="B34" s="37" t="s">
        <v>506</v>
      </c>
      <c r="C34" s="160">
        <v>1</v>
      </c>
      <c r="D34" s="36"/>
      <c r="E34" s="36"/>
      <c r="F34" s="160"/>
      <c r="J34"/>
    </row>
    <row r="35" spans="1:10" ht="21" customHeight="1" outlineLevel="2" x14ac:dyDescent="0.25">
      <c r="A35" s="194"/>
      <c r="B35" s="39" t="s">
        <v>77</v>
      </c>
      <c r="C35" s="160"/>
      <c r="D35" s="36"/>
      <c r="E35" s="36"/>
      <c r="F35" s="84"/>
      <c r="J35"/>
    </row>
    <row r="36" spans="1:10" ht="35.25" customHeight="1" outlineLevel="2" x14ac:dyDescent="0.25">
      <c r="A36" s="195"/>
      <c r="B36" s="39" t="s">
        <v>78</v>
      </c>
      <c r="C36" s="160"/>
      <c r="D36" s="36"/>
      <c r="E36" s="36"/>
      <c r="F36" s="160"/>
      <c r="J36"/>
    </row>
    <row r="37" spans="1:10" ht="21.75" customHeight="1" outlineLevel="1" x14ac:dyDescent="0.25">
      <c r="A37" s="164" t="s">
        <v>22</v>
      </c>
      <c r="B37" s="34" t="s">
        <v>522</v>
      </c>
      <c r="C37" s="164">
        <v>1.5</v>
      </c>
      <c r="D37" s="36"/>
      <c r="E37" s="36"/>
      <c r="F37" s="160"/>
      <c r="G37" s="2"/>
      <c r="J37"/>
    </row>
    <row r="38" spans="1:10" ht="21.75" customHeight="1" outlineLevel="1" x14ac:dyDescent="0.25">
      <c r="A38" s="203"/>
      <c r="B38" s="39" t="s">
        <v>243</v>
      </c>
      <c r="C38" s="164"/>
      <c r="D38" s="36"/>
      <c r="E38" s="36"/>
      <c r="F38" s="160"/>
      <c r="G38" s="2"/>
      <c r="J38"/>
    </row>
    <row r="39" spans="1:10" ht="21.75" customHeight="1" outlineLevel="1" x14ac:dyDescent="0.25">
      <c r="A39" s="203"/>
      <c r="B39" s="39" t="s">
        <v>244</v>
      </c>
      <c r="C39" s="164"/>
      <c r="D39" s="36"/>
      <c r="E39" s="36"/>
      <c r="F39" s="160"/>
      <c r="G39" s="2"/>
      <c r="J39"/>
    </row>
    <row r="40" spans="1:10" ht="21.75" customHeight="1" outlineLevel="1" x14ac:dyDescent="0.25">
      <c r="A40" s="203"/>
      <c r="B40" s="39" t="s">
        <v>246</v>
      </c>
      <c r="C40" s="160"/>
      <c r="D40" s="36"/>
      <c r="E40" s="36"/>
      <c r="F40" s="160"/>
      <c r="G40" s="2"/>
    </row>
    <row r="41" spans="1:10" ht="21.75" customHeight="1" outlineLevel="1" x14ac:dyDescent="0.25">
      <c r="A41" s="164" t="s">
        <v>124</v>
      </c>
      <c r="B41" s="34" t="s">
        <v>438</v>
      </c>
      <c r="C41" s="164">
        <v>2</v>
      </c>
      <c r="D41" s="36"/>
      <c r="E41" s="36"/>
      <c r="F41" s="160"/>
      <c r="G41" s="2"/>
    </row>
    <row r="42" spans="1:10" ht="21.75" customHeight="1" x14ac:dyDescent="0.25">
      <c r="A42" s="208"/>
      <c r="B42" s="50" t="s">
        <v>245</v>
      </c>
      <c r="C42" s="157"/>
      <c r="D42" s="51"/>
      <c r="E42" s="51"/>
      <c r="F42" s="157"/>
    </row>
    <row r="43" spans="1:10" ht="21.75" customHeight="1" x14ac:dyDescent="0.25">
      <c r="A43" s="209"/>
      <c r="B43" s="50" t="s">
        <v>289</v>
      </c>
      <c r="C43" s="157"/>
      <c r="D43" s="51"/>
      <c r="E43" s="51"/>
      <c r="F43" s="157"/>
    </row>
    <row r="44" spans="1:10" ht="21.75" customHeight="1" x14ac:dyDescent="0.25">
      <c r="A44" s="210"/>
      <c r="B44" s="50" t="s">
        <v>377</v>
      </c>
      <c r="C44" s="157"/>
      <c r="D44" s="51"/>
      <c r="E44" s="51"/>
      <c r="F44" s="157"/>
    </row>
    <row r="45" spans="1:10" s="24" customFormat="1" ht="25.5" customHeight="1" x14ac:dyDescent="0.25">
      <c r="A45" s="150">
        <v>2</v>
      </c>
      <c r="B45" s="91" t="s">
        <v>480</v>
      </c>
      <c r="C45" s="151">
        <f>SUM(C46,C61,C65,C68)</f>
        <v>9.5</v>
      </c>
      <c r="D45" s="82"/>
      <c r="E45" s="82"/>
      <c r="F45" s="154"/>
      <c r="J45" s="21"/>
    </row>
    <row r="46" spans="1:10" ht="26.25" customHeight="1" outlineLevel="1" x14ac:dyDescent="0.25">
      <c r="A46" s="151" t="s">
        <v>23</v>
      </c>
      <c r="B46" s="53" t="s">
        <v>125</v>
      </c>
      <c r="C46" s="151">
        <f>SUM(C47,C51,C57)</f>
        <v>4.5</v>
      </c>
      <c r="D46" s="36"/>
      <c r="E46" s="36"/>
      <c r="F46" s="160"/>
    </row>
    <row r="47" spans="1:10" ht="21" customHeight="1" outlineLevel="2" x14ac:dyDescent="0.25">
      <c r="A47" s="154" t="s">
        <v>24</v>
      </c>
      <c r="B47" s="55" t="s">
        <v>359</v>
      </c>
      <c r="C47" s="154">
        <v>1</v>
      </c>
      <c r="D47" s="36"/>
      <c r="E47" s="36"/>
      <c r="F47" s="160"/>
      <c r="J47"/>
    </row>
    <row r="48" spans="1:10" ht="21" customHeight="1" outlineLevel="2" x14ac:dyDescent="0.25">
      <c r="A48" s="204"/>
      <c r="B48" s="44" t="s">
        <v>456</v>
      </c>
      <c r="C48" s="154"/>
      <c r="D48" s="36"/>
      <c r="E48" s="36"/>
      <c r="F48" s="160"/>
      <c r="J48"/>
    </row>
    <row r="49" spans="1:10" ht="21" customHeight="1" outlineLevel="2" x14ac:dyDescent="0.25">
      <c r="A49" s="211"/>
      <c r="B49" s="44" t="s">
        <v>457</v>
      </c>
      <c r="C49" s="154"/>
      <c r="D49" s="36"/>
      <c r="E49" s="36"/>
      <c r="F49" s="160"/>
      <c r="J49"/>
    </row>
    <row r="50" spans="1:10" ht="21" customHeight="1" outlineLevel="2" x14ac:dyDescent="0.25">
      <c r="A50" s="205"/>
      <c r="B50" s="44" t="s">
        <v>363</v>
      </c>
      <c r="C50" s="154"/>
      <c r="D50" s="36"/>
      <c r="E50" s="36"/>
      <c r="F50" s="160"/>
      <c r="J50"/>
    </row>
    <row r="51" spans="1:10" ht="27" customHeight="1" outlineLevel="2" x14ac:dyDescent="0.25">
      <c r="A51" s="154" t="s">
        <v>25</v>
      </c>
      <c r="B51" s="59" t="s">
        <v>360</v>
      </c>
      <c r="C51" s="154">
        <v>2.5</v>
      </c>
      <c r="D51" s="38"/>
      <c r="E51" s="38"/>
      <c r="F51" s="160"/>
      <c r="J51"/>
    </row>
    <row r="52" spans="1:10" ht="32.25" customHeight="1" outlineLevel="2" x14ac:dyDescent="0.25">
      <c r="A52" s="58"/>
      <c r="B52" s="60" t="s">
        <v>404</v>
      </c>
      <c r="C52" s="154"/>
      <c r="D52" s="38"/>
      <c r="E52" s="38"/>
      <c r="F52" s="160"/>
      <c r="J52"/>
    </row>
    <row r="53" spans="1:10" ht="21" customHeight="1" outlineLevel="2" x14ac:dyDescent="0.25">
      <c r="A53" s="58"/>
      <c r="B53" s="60" t="s">
        <v>406</v>
      </c>
      <c r="C53" s="154"/>
      <c r="D53" s="38"/>
      <c r="E53" s="38"/>
      <c r="F53" s="160"/>
      <c r="J53"/>
    </row>
    <row r="54" spans="1:10" ht="21" customHeight="1" outlineLevel="2" x14ac:dyDescent="0.25">
      <c r="A54" s="58"/>
      <c r="B54" s="60" t="s">
        <v>405</v>
      </c>
      <c r="C54" s="154"/>
      <c r="D54" s="38"/>
      <c r="E54" s="38"/>
      <c r="F54" s="160"/>
      <c r="J54"/>
    </row>
    <row r="55" spans="1:10" ht="21" customHeight="1" outlineLevel="2" x14ac:dyDescent="0.25">
      <c r="A55" s="152"/>
      <c r="B55" s="60" t="s">
        <v>407</v>
      </c>
      <c r="C55" s="154"/>
      <c r="D55" s="38"/>
      <c r="E55" s="38"/>
      <c r="F55" s="84"/>
      <c r="J55"/>
    </row>
    <row r="56" spans="1:10" ht="36.75" customHeight="1" outlineLevel="2" x14ac:dyDescent="0.25">
      <c r="A56" s="152"/>
      <c r="B56" s="60" t="s">
        <v>408</v>
      </c>
      <c r="C56" s="154"/>
      <c r="D56" s="38"/>
      <c r="E56" s="38"/>
      <c r="F56" s="84"/>
      <c r="J56"/>
    </row>
    <row r="57" spans="1:10" ht="21" customHeight="1" outlineLevel="2" x14ac:dyDescent="0.25">
      <c r="A57" s="148" t="s">
        <v>314</v>
      </c>
      <c r="B57" s="59" t="s">
        <v>361</v>
      </c>
      <c r="C57" s="154">
        <v>1</v>
      </c>
      <c r="D57" s="38"/>
      <c r="E57" s="38"/>
      <c r="F57" s="84"/>
      <c r="J57"/>
    </row>
    <row r="58" spans="1:10" ht="21" customHeight="1" outlineLevel="1" x14ac:dyDescent="0.25">
      <c r="A58" s="57"/>
      <c r="B58" s="60" t="s">
        <v>409</v>
      </c>
      <c r="C58" s="154"/>
      <c r="D58" s="38"/>
      <c r="E58" s="38"/>
      <c r="F58" s="160"/>
      <c r="J58"/>
    </row>
    <row r="59" spans="1:10" ht="21" customHeight="1" outlineLevel="1" x14ac:dyDescent="0.25">
      <c r="A59" s="58"/>
      <c r="B59" s="60" t="s">
        <v>410</v>
      </c>
      <c r="C59" s="154"/>
      <c r="D59" s="38"/>
      <c r="E59" s="38"/>
      <c r="F59" s="160"/>
      <c r="J59"/>
    </row>
    <row r="60" spans="1:10" ht="21" customHeight="1" outlineLevel="1" x14ac:dyDescent="0.25">
      <c r="A60" s="153"/>
      <c r="B60" s="60" t="s">
        <v>364</v>
      </c>
      <c r="C60" s="151"/>
      <c r="D60" s="38"/>
      <c r="E60" s="38"/>
      <c r="F60" s="160"/>
      <c r="J60"/>
    </row>
    <row r="61" spans="1:10" ht="27" customHeight="1" outlineLevel="1" x14ac:dyDescent="0.25">
      <c r="A61" s="151" t="s">
        <v>26</v>
      </c>
      <c r="B61" s="79" t="s">
        <v>362</v>
      </c>
      <c r="C61" s="151">
        <v>2</v>
      </c>
      <c r="D61" s="38"/>
      <c r="E61" s="38"/>
      <c r="F61" s="160"/>
      <c r="J61"/>
    </row>
    <row r="62" spans="1:10" ht="21" customHeight="1" outlineLevel="1" x14ac:dyDescent="0.25">
      <c r="A62" s="58"/>
      <c r="B62" s="60" t="s">
        <v>365</v>
      </c>
      <c r="C62" s="151"/>
      <c r="D62" s="38"/>
      <c r="E62" s="38"/>
      <c r="F62" s="160"/>
      <c r="J62"/>
    </row>
    <row r="63" spans="1:10" ht="21" customHeight="1" outlineLevel="1" x14ac:dyDescent="0.25">
      <c r="A63" s="58"/>
      <c r="B63" s="60" t="s">
        <v>366</v>
      </c>
      <c r="C63" s="154"/>
      <c r="D63" s="38"/>
      <c r="E63" s="38"/>
      <c r="F63" s="160"/>
      <c r="J63"/>
    </row>
    <row r="64" spans="1:10" ht="21" customHeight="1" outlineLevel="1" x14ac:dyDescent="0.25">
      <c r="A64" s="62"/>
      <c r="B64" s="60" t="s">
        <v>367</v>
      </c>
      <c r="C64" s="154"/>
      <c r="D64" s="38"/>
      <c r="E64" s="38"/>
      <c r="F64" s="160"/>
      <c r="J64"/>
    </row>
    <row r="65" spans="1:10" s="14" customFormat="1" ht="27" customHeight="1" outlineLevel="1" x14ac:dyDescent="0.25">
      <c r="A65" s="151" t="s">
        <v>27</v>
      </c>
      <c r="B65" s="143" t="s">
        <v>526</v>
      </c>
      <c r="C65" s="151">
        <v>1.5</v>
      </c>
      <c r="D65" s="38"/>
      <c r="E65" s="38"/>
      <c r="F65" s="160"/>
    </row>
    <row r="66" spans="1:10" s="14" customFormat="1" ht="59.25" customHeight="1" outlineLevel="1" x14ac:dyDescent="0.25">
      <c r="A66" s="148"/>
      <c r="B66" s="63" t="s">
        <v>481</v>
      </c>
      <c r="C66" s="154"/>
      <c r="D66" s="38"/>
      <c r="E66" s="38"/>
      <c r="F66" s="160"/>
    </row>
    <row r="67" spans="1:10" s="14" customFormat="1" ht="21" customHeight="1" outlineLevel="1" x14ac:dyDescent="0.25">
      <c r="A67" s="149"/>
      <c r="B67" s="60" t="s">
        <v>368</v>
      </c>
      <c r="C67" s="154"/>
      <c r="D67" s="38"/>
      <c r="E67" s="38"/>
      <c r="F67" s="160"/>
    </row>
    <row r="68" spans="1:10" ht="25.5" customHeight="1" outlineLevel="1" x14ac:dyDescent="0.25">
      <c r="A68" s="151" t="s">
        <v>28</v>
      </c>
      <c r="B68" s="79" t="s">
        <v>525</v>
      </c>
      <c r="C68" s="151">
        <v>1.5</v>
      </c>
      <c r="D68" s="38"/>
      <c r="E68" s="38"/>
      <c r="F68" s="160"/>
      <c r="J68"/>
    </row>
    <row r="69" spans="1:10" ht="53.25" customHeight="1" x14ac:dyDescent="0.25">
      <c r="A69" s="204"/>
      <c r="B69" s="63" t="s">
        <v>482</v>
      </c>
      <c r="C69" s="154"/>
      <c r="D69" s="38"/>
      <c r="E69" s="38"/>
      <c r="F69" s="160"/>
      <c r="J69"/>
    </row>
    <row r="70" spans="1:10" ht="22.5" customHeight="1" x14ac:dyDescent="0.25">
      <c r="A70" s="205"/>
      <c r="B70" s="60" t="s">
        <v>368</v>
      </c>
      <c r="C70" s="151"/>
      <c r="D70" s="38"/>
      <c r="E70" s="38"/>
      <c r="F70" s="160"/>
      <c r="J70"/>
    </row>
    <row r="71" spans="1:10" s="24" customFormat="1" ht="42.75" customHeight="1" x14ac:dyDescent="0.25">
      <c r="A71" s="151">
        <v>3</v>
      </c>
      <c r="B71" s="61" t="s">
        <v>483</v>
      </c>
      <c r="C71" s="151">
        <f>SUM(C72,C84,C94,C102,C110)</f>
        <v>16</v>
      </c>
      <c r="D71" s="54"/>
      <c r="E71" s="54"/>
      <c r="F71" s="154"/>
    </row>
    <row r="72" spans="1:10" ht="27" customHeight="1" x14ac:dyDescent="0.25">
      <c r="A72" s="164" t="s">
        <v>29</v>
      </c>
      <c r="B72" s="64" t="s">
        <v>485</v>
      </c>
      <c r="C72" s="164">
        <f>C73+C76+C81</f>
        <v>3</v>
      </c>
      <c r="D72" s="35"/>
      <c r="E72" s="35"/>
      <c r="F72" s="160"/>
      <c r="J72"/>
    </row>
    <row r="73" spans="1:10" ht="24.75" customHeight="1" outlineLevel="1" x14ac:dyDescent="0.25">
      <c r="A73" s="160" t="s">
        <v>30</v>
      </c>
      <c r="B73" s="65" t="s">
        <v>486</v>
      </c>
      <c r="C73" s="160">
        <v>0.5</v>
      </c>
      <c r="D73" s="35"/>
      <c r="E73" s="35"/>
      <c r="F73" s="160"/>
      <c r="J73"/>
    </row>
    <row r="74" spans="1:10" ht="19.5" customHeight="1" outlineLevel="1" x14ac:dyDescent="0.25">
      <c r="A74" s="198"/>
      <c r="B74" s="40" t="s">
        <v>6</v>
      </c>
      <c r="C74" s="164"/>
      <c r="D74" s="35"/>
      <c r="E74" s="35"/>
      <c r="F74" s="160"/>
      <c r="J74"/>
    </row>
    <row r="75" spans="1:10" ht="19.5" customHeight="1" outlineLevel="1" x14ac:dyDescent="0.25">
      <c r="A75" s="199"/>
      <c r="B75" s="40" t="s">
        <v>120</v>
      </c>
      <c r="C75" s="164"/>
      <c r="D75" s="35"/>
      <c r="E75" s="35"/>
      <c r="F75" s="160"/>
      <c r="J75"/>
    </row>
    <row r="76" spans="1:10" ht="28.5" customHeight="1" outlineLevel="1" x14ac:dyDescent="0.25">
      <c r="A76" s="160" t="s">
        <v>31</v>
      </c>
      <c r="B76" s="65" t="s">
        <v>529</v>
      </c>
      <c r="C76" s="160">
        <v>1.5</v>
      </c>
      <c r="D76" s="38"/>
      <c r="E76" s="38"/>
      <c r="F76" s="84"/>
      <c r="J76"/>
    </row>
    <row r="77" spans="1:10" ht="19.5" customHeight="1" outlineLevel="1" x14ac:dyDescent="0.25">
      <c r="A77" s="194"/>
      <c r="B77" s="40" t="s">
        <v>238</v>
      </c>
      <c r="C77" s="160"/>
      <c r="D77" s="38"/>
      <c r="E77" s="38"/>
      <c r="F77" s="160"/>
      <c r="J77"/>
    </row>
    <row r="78" spans="1:10" ht="19.5" customHeight="1" outlineLevel="1" x14ac:dyDescent="0.25">
      <c r="A78" s="202"/>
      <c r="B78" s="40" t="s">
        <v>99</v>
      </c>
      <c r="C78" s="160"/>
      <c r="D78" s="38"/>
      <c r="E78" s="38"/>
      <c r="F78" s="160"/>
      <c r="J78"/>
    </row>
    <row r="79" spans="1:10" ht="19.5" customHeight="1" outlineLevel="1" x14ac:dyDescent="0.25">
      <c r="A79" s="202"/>
      <c r="B79" s="40" t="s">
        <v>100</v>
      </c>
      <c r="C79" s="160"/>
      <c r="D79" s="38"/>
      <c r="E79" s="38"/>
      <c r="F79" s="160"/>
      <c r="J79"/>
    </row>
    <row r="80" spans="1:10" ht="19.5" customHeight="1" outlineLevel="1" x14ac:dyDescent="0.25">
      <c r="A80" s="195"/>
      <c r="B80" s="40" t="s">
        <v>11</v>
      </c>
      <c r="C80" s="160"/>
      <c r="D80" s="38"/>
      <c r="E80" s="38"/>
      <c r="F80" s="160"/>
      <c r="J80"/>
    </row>
    <row r="81" spans="1:10" ht="27" customHeight="1" outlineLevel="1" x14ac:dyDescent="0.25">
      <c r="A81" s="160" t="s">
        <v>237</v>
      </c>
      <c r="B81" s="65" t="s">
        <v>507</v>
      </c>
      <c r="C81" s="160">
        <v>1</v>
      </c>
      <c r="D81" s="38"/>
      <c r="E81" s="38"/>
      <c r="F81" s="125"/>
      <c r="J81"/>
    </row>
    <row r="82" spans="1:10" ht="22.5" customHeight="1" x14ac:dyDescent="0.25">
      <c r="A82" s="194"/>
      <c r="B82" s="40" t="s">
        <v>461</v>
      </c>
      <c r="C82" s="160"/>
      <c r="D82" s="38"/>
      <c r="E82" s="38"/>
      <c r="F82" s="84"/>
      <c r="J82"/>
    </row>
    <row r="83" spans="1:10" ht="21.75" customHeight="1" x14ac:dyDescent="0.25">
      <c r="A83" s="195"/>
      <c r="B83" s="40" t="s">
        <v>127</v>
      </c>
      <c r="C83" s="160"/>
      <c r="D83" s="38"/>
      <c r="E83" s="38"/>
      <c r="F83" s="84"/>
      <c r="J83"/>
    </row>
    <row r="84" spans="1:10" s="2" customFormat="1" ht="19.5" customHeight="1" x14ac:dyDescent="0.25">
      <c r="A84" s="164" t="s">
        <v>33</v>
      </c>
      <c r="B84" s="64" t="s">
        <v>487</v>
      </c>
      <c r="C84" s="164">
        <f>SUM(C85:C93)</f>
        <v>4</v>
      </c>
      <c r="D84" s="35"/>
      <c r="E84" s="35"/>
      <c r="F84" s="83"/>
    </row>
    <row r="85" spans="1:10" s="17" customFormat="1" ht="19.5" customHeight="1" outlineLevel="1" x14ac:dyDescent="0.25">
      <c r="A85" s="66" t="s">
        <v>34</v>
      </c>
      <c r="B85" s="67" t="s">
        <v>508</v>
      </c>
      <c r="C85" s="66">
        <v>2</v>
      </c>
      <c r="D85" s="68"/>
      <c r="E85" s="68"/>
      <c r="F85" s="126"/>
    </row>
    <row r="86" spans="1:10" s="15" customFormat="1" ht="19.5" customHeight="1" outlineLevel="1" x14ac:dyDescent="0.25">
      <c r="A86" s="163"/>
      <c r="B86" s="69" t="s">
        <v>458</v>
      </c>
      <c r="C86" s="66"/>
      <c r="D86" s="68"/>
      <c r="E86" s="68"/>
      <c r="F86" s="66"/>
    </row>
    <row r="87" spans="1:10" s="15" customFormat="1" ht="19.5" customHeight="1" outlineLevel="1" x14ac:dyDescent="0.25">
      <c r="A87" s="163"/>
      <c r="B87" s="69" t="s">
        <v>459</v>
      </c>
      <c r="C87" s="66"/>
      <c r="D87" s="68"/>
      <c r="E87" s="68"/>
      <c r="F87" s="66"/>
    </row>
    <row r="88" spans="1:10" ht="19.5" customHeight="1" outlineLevel="1" x14ac:dyDescent="0.25">
      <c r="A88" s="160" t="s">
        <v>96</v>
      </c>
      <c r="B88" s="65" t="s">
        <v>460</v>
      </c>
      <c r="C88" s="160">
        <v>1</v>
      </c>
      <c r="D88" s="38"/>
      <c r="E88" s="38"/>
      <c r="F88" s="84"/>
      <c r="J88"/>
    </row>
    <row r="89" spans="1:10" ht="19.5" customHeight="1" outlineLevel="1" x14ac:dyDescent="0.25">
      <c r="A89" s="159"/>
      <c r="B89" s="40" t="s">
        <v>204</v>
      </c>
      <c r="C89" s="160"/>
      <c r="D89" s="38"/>
      <c r="E89" s="38"/>
      <c r="F89" s="160"/>
      <c r="J89"/>
    </row>
    <row r="90" spans="1:10" ht="19.5" customHeight="1" outlineLevel="1" x14ac:dyDescent="0.25">
      <c r="A90" s="159"/>
      <c r="B90" s="40" t="s">
        <v>205</v>
      </c>
      <c r="C90" s="160"/>
      <c r="D90" s="38"/>
      <c r="E90" s="38"/>
      <c r="F90" s="160"/>
      <c r="J90"/>
    </row>
    <row r="91" spans="1:10" ht="33.75" customHeight="1" outlineLevel="1" x14ac:dyDescent="0.25">
      <c r="A91" s="160" t="s">
        <v>117</v>
      </c>
      <c r="B91" s="67" t="s">
        <v>234</v>
      </c>
      <c r="C91" s="160">
        <v>1</v>
      </c>
      <c r="D91" s="38"/>
      <c r="E91" s="38"/>
      <c r="F91" s="160"/>
    </row>
    <row r="92" spans="1:10" ht="19.5" customHeight="1" outlineLevel="1" x14ac:dyDescent="0.25">
      <c r="A92" s="194"/>
      <c r="B92" s="40" t="s">
        <v>95</v>
      </c>
      <c r="C92" s="160"/>
      <c r="D92" s="38"/>
      <c r="E92" s="38"/>
      <c r="F92" s="160"/>
      <c r="J92"/>
    </row>
    <row r="93" spans="1:10" ht="19.5" customHeight="1" outlineLevel="1" x14ac:dyDescent="0.25">
      <c r="A93" s="195"/>
      <c r="B93" s="40" t="s">
        <v>103</v>
      </c>
      <c r="C93" s="160"/>
      <c r="D93" s="38"/>
      <c r="E93" s="38"/>
      <c r="F93" s="160"/>
      <c r="J93"/>
    </row>
    <row r="94" spans="1:10" ht="37.5" customHeight="1" x14ac:dyDescent="0.25">
      <c r="A94" s="164" t="s">
        <v>35</v>
      </c>
      <c r="B94" s="64" t="s">
        <v>82</v>
      </c>
      <c r="C94" s="164">
        <f>SUM(C95:C101)</f>
        <v>2</v>
      </c>
      <c r="D94" s="35"/>
      <c r="E94" s="35"/>
      <c r="F94" s="160"/>
      <c r="J94"/>
    </row>
    <row r="95" spans="1:10" ht="24.75" customHeight="1" outlineLevel="1" x14ac:dyDescent="0.25">
      <c r="A95" s="160" t="s">
        <v>97</v>
      </c>
      <c r="B95" s="65" t="s">
        <v>128</v>
      </c>
      <c r="C95" s="160">
        <v>1</v>
      </c>
      <c r="D95" s="38"/>
      <c r="E95" s="38"/>
      <c r="F95" s="160"/>
      <c r="J95"/>
    </row>
    <row r="96" spans="1:10" ht="24.75" customHeight="1" outlineLevel="1" x14ac:dyDescent="0.25">
      <c r="A96" s="194"/>
      <c r="B96" s="40" t="s">
        <v>104</v>
      </c>
      <c r="C96" s="160"/>
      <c r="D96" s="38"/>
      <c r="E96" s="38"/>
      <c r="F96" s="160"/>
      <c r="J96"/>
    </row>
    <row r="97" spans="1:10" ht="24.75" customHeight="1" outlineLevel="1" x14ac:dyDescent="0.25">
      <c r="A97" s="195"/>
      <c r="B97" s="40" t="s">
        <v>105</v>
      </c>
      <c r="C97" s="160"/>
      <c r="D97" s="38"/>
      <c r="E97" s="38"/>
      <c r="F97" s="160"/>
      <c r="J97"/>
    </row>
    <row r="98" spans="1:10" ht="24.75" customHeight="1" outlineLevel="1" x14ac:dyDescent="0.25">
      <c r="A98" s="160" t="s">
        <v>36</v>
      </c>
      <c r="B98" s="65" t="s">
        <v>509</v>
      </c>
      <c r="C98" s="160">
        <v>1</v>
      </c>
      <c r="D98" s="38"/>
      <c r="E98" s="38"/>
      <c r="F98" s="127"/>
      <c r="J98"/>
    </row>
    <row r="99" spans="1:10" ht="24.75" customHeight="1" outlineLevel="1" x14ac:dyDescent="0.25">
      <c r="A99" s="159"/>
      <c r="B99" s="40" t="s">
        <v>129</v>
      </c>
      <c r="C99" s="160"/>
      <c r="D99" s="38"/>
      <c r="E99" s="38"/>
      <c r="F99" s="160"/>
      <c r="J99"/>
    </row>
    <row r="100" spans="1:10" ht="24.75" customHeight="1" outlineLevel="1" x14ac:dyDescent="0.25">
      <c r="A100" s="159"/>
      <c r="B100" s="40" t="s">
        <v>202</v>
      </c>
      <c r="C100" s="160"/>
      <c r="D100" s="38"/>
      <c r="E100" s="38"/>
      <c r="F100" s="160"/>
      <c r="J100"/>
    </row>
    <row r="101" spans="1:10" ht="24.75" customHeight="1" outlineLevel="1" x14ac:dyDescent="0.25">
      <c r="A101" s="162"/>
      <c r="B101" s="40" t="s">
        <v>130</v>
      </c>
      <c r="C101" s="160"/>
      <c r="D101" s="38"/>
      <c r="E101" s="38"/>
      <c r="F101" s="160"/>
      <c r="J101"/>
    </row>
    <row r="102" spans="1:10" ht="24.75" customHeight="1" x14ac:dyDescent="0.25">
      <c r="A102" s="166" t="s">
        <v>389</v>
      </c>
      <c r="B102" s="64" t="s">
        <v>488</v>
      </c>
      <c r="C102" s="164">
        <v>3</v>
      </c>
      <c r="D102" s="38"/>
      <c r="E102" s="38"/>
      <c r="F102" s="160"/>
      <c r="J102"/>
    </row>
    <row r="103" spans="1:10" ht="38.25" customHeight="1" x14ac:dyDescent="0.25">
      <c r="A103" s="162" t="s">
        <v>390</v>
      </c>
      <c r="B103" s="65" t="s">
        <v>465</v>
      </c>
      <c r="C103" s="160">
        <v>2</v>
      </c>
      <c r="D103" s="38"/>
      <c r="E103" s="38"/>
      <c r="F103" s="160"/>
      <c r="J103"/>
    </row>
    <row r="104" spans="1:10" ht="19.5" customHeight="1" x14ac:dyDescent="0.25">
      <c r="A104" s="194"/>
      <c r="B104" s="40" t="s">
        <v>119</v>
      </c>
      <c r="C104" s="160"/>
      <c r="D104" s="38"/>
      <c r="E104" s="38"/>
      <c r="F104" s="160"/>
      <c r="J104"/>
    </row>
    <row r="105" spans="1:10" ht="19.5" customHeight="1" x14ac:dyDescent="0.25">
      <c r="A105" s="195"/>
      <c r="B105" s="40" t="s">
        <v>439</v>
      </c>
      <c r="C105" s="160"/>
      <c r="D105" s="38"/>
      <c r="E105" s="38"/>
      <c r="F105" s="160"/>
      <c r="J105"/>
    </row>
    <row r="106" spans="1:10" s="14" customFormat="1" ht="39" customHeight="1" x14ac:dyDescent="0.25">
      <c r="A106" s="162" t="s">
        <v>391</v>
      </c>
      <c r="B106" s="65" t="s">
        <v>520</v>
      </c>
      <c r="C106" s="160">
        <v>1</v>
      </c>
      <c r="D106" s="38"/>
      <c r="E106" s="38"/>
      <c r="F106" s="160"/>
    </row>
    <row r="107" spans="1:10" ht="20.25" customHeight="1" x14ac:dyDescent="0.25">
      <c r="A107" s="194"/>
      <c r="B107" s="40" t="s">
        <v>308</v>
      </c>
      <c r="C107" s="160"/>
      <c r="D107" s="38"/>
      <c r="E107" s="38"/>
      <c r="F107" s="160"/>
      <c r="J107"/>
    </row>
    <row r="108" spans="1:10" ht="20.25" customHeight="1" x14ac:dyDescent="0.25">
      <c r="A108" s="202"/>
      <c r="B108" s="40" t="s">
        <v>309</v>
      </c>
      <c r="C108" s="160"/>
      <c r="D108" s="38"/>
      <c r="E108" s="38"/>
      <c r="F108" s="160"/>
      <c r="J108"/>
    </row>
    <row r="109" spans="1:10" ht="20.25" customHeight="1" x14ac:dyDescent="0.25">
      <c r="A109" s="195"/>
      <c r="B109" s="40" t="s">
        <v>310</v>
      </c>
      <c r="C109" s="160"/>
      <c r="D109" s="38"/>
      <c r="E109" s="38"/>
      <c r="F109" s="160"/>
      <c r="J109"/>
    </row>
    <row r="110" spans="1:10" ht="20.25" customHeight="1" x14ac:dyDescent="0.25">
      <c r="A110" s="166" t="s">
        <v>392</v>
      </c>
      <c r="B110" s="64" t="s">
        <v>489</v>
      </c>
      <c r="C110" s="164">
        <f>SUM(C111,C114,C117,C120)</f>
        <v>4</v>
      </c>
      <c r="D110" s="38"/>
      <c r="E110" s="38"/>
      <c r="F110" s="160"/>
      <c r="J110"/>
    </row>
    <row r="111" spans="1:10" ht="20.25" customHeight="1" outlineLevel="1" x14ac:dyDescent="0.25">
      <c r="A111" s="162" t="s">
        <v>393</v>
      </c>
      <c r="B111" s="65" t="s">
        <v>510</v>
      </c>
      <c r="C111" s="160">
        <v>1.5</v>
      </c>
      <c r="D111" s="38"/>
      <c r="E111" s="38"/>
      <c r="F111" s="160"/>
      <c r="J111"/>
    </row>
    <row r="112" spans="1:10" ht="20.25" customHeight="1" outlineLevel="1" x14ac:dyDescent="0.25">
      <c r="A112" s="194"/>
      <c r="B112" s="40" t="s">
        <v>206</v>
      </c>
      <c r="C112" s="160"/>
      <c r="D112" s="38"/>
      <c r="E112" s="38"/>
      <c r="F112" s="160"/>
      <c r="J112"/>
    </row>
    <row r="113" spans="1:10" ht="37.5" customHeight="1" outlineLevel="1" x14ac:dyDescent="0.25">
      <c r="A113" s="202"/>
      <c r="B113" s="40" t="s">
        <v>490</v>
      </c>
      <c r="C113" s="160"/>
      <c r="D113" s="38"/>
      <c r="E113" s="38"/>
      <c r="F113" s="160"/>
      <c r="J113"/>
    </row>
    <row r="114" spans="1:10" ht="22.5" customHeight="1" outlineLevel="1" x14ac:dyDescent="0.25">
      <c r="A114" s="160" t="s">
        <v>394</v>
      </c>
      <c r="B114" s="65" t="s">
        <v>400</v>
      </c>
      <c r="C114" s="160">
        <v>0.5</v>
      </c>
      <c r="D114" s="38"/>
      <c r="E114" s="38"/>
      <c r="F114" s="160"/>
      <c r="J114"/>
    </row>
    <row r="115" spans="1:10" ht="22.5" customHeight="1" outlineLevel="1" x14ac:dyDescent="0.25">
      <c r="A115" s="194"/>
      <c r="B115" s="40" t="s">
        <v>401</v>
      </c>
      <c r="C115" s="160"/>
      <c r="D115" s="38"/>
      <c r="E115" s="38"/>
      <c r="F115" s="160"/>
      <c r="J115"/>
    </row>
    <row r="116" spans="1:10" ht="22.5" customHeight="1" outlineLevel="1" x14ac:dyDescent="0.25">
      <c r="A116" s="195"/>
      <c r="B116" s="40" t="s">
        <v>402</v>
      </c>
      <c r="C116" s="160"/>
      <c r="D116" s="38"/>
      <c r="E116" s="38"/>
      <c r="F116" s="160"/>
      <c r="J116"/>
    </row>
    <row r="117" spans="1:10" ht="22.5" customHeight="1" outlineLevel="1" x14ac:dyDescent="0.25">
      <c r="A117" s="162" t="s">
        <v>395</v>
      </c>
      <c r="B117" s="65" t="s">
        <v>466</v>
      </c>
      <c r="C117" s="160">
        <v>1.5</v>
      </c>
      <c r="D117" s="38"/>
      <c r="E117" s="38"/>
      <c r="F117" s="160"/>
      <c r="J117"/>
    </row>
    <row r="118" spans="1:10" ht="22.5" customHeight="1" outlineLevel="1" x14ac:dyDescent="0.25">
      <c r="A118" s="194"/>
      <c r="B118" s="40" t="s">
        <v>203</v>
      </c>
      <c r="C118" s="160"/>
      <c r="D118" s="38"/>
      <c r="E118" s="38"/>
      <c r="F118" s="160"/>
      <c r="J118"/>
    </row>
    <row r="119" spans="1:10" ht="22.5" customHeight="1" outlineLevel="1" x14ac:dyDescent="0.25">
      <c r="A119" s="195"/>
      <c r="B119" s="40" t="s">
        <v>440</v>
      </c>
      <c r="C119" s="160"/>
      <c r="D119" s="38"/>
      <c r="E119" s="38"/>
      <c r="F119" s="160"/>
      <c r="J119"/>
    </row>
    <row r="120" spans="1:10" ht="22.5" customHeight="1" outlineLevel="1" x14ac:dyDescent="0.25">
      <c r="A120" s="162" t="s">
        <v>403</v>
      </c>
      <c r="B120" s="65" t="s">
        <v>511</v>
      </c>
      <c r="C120" s="160">
        <v>0.5</v>
      </c>
      <c r="D120" s="38"/>
      <c r="E120" s="38"/>
      <c r="F120" s="160"/>
      <c r="J120"/>
    </row>
    <row r="121" spans="1:10" ht="22.5" customHeight="1" x14ac:dyDescent="0.25">
      <c r="A121" s="194"/>
      <c r="B121" s="40" t="s">
        <v>500</v>
      </c>
      <c r="C121" s="160"/>
      <c r="D121" s="38"/>
      <c r="E121" s="38"/>
      <c r="F121" s="160"/>
      <c r="J121"/>
    </row>
    <row r="122" spans="1:10" ht="22.5" customHeight="1" x14ac:dyDescent="0.25">
      <c r="A122" s="202"/>
      <c r="B122" s="40" t="s">
        <v>501</v>
      </c>
      <c r="C122" s="160"/>
      <c r="D122" s="38"/>
      <c r="E122" s="38"/>
      <c r="F122" s="160"/>
      <c r="J122"/>
    </row>
    <row r="123" spans="1:10" ht="22.5" customHeight="1" x14ac:dyDescent="0.25">
      <c r="A123" s="195"/>
      <c r="B123" s="40" t="s">
        <v>399</v>
      </c>
      <c r="C123" s="160"/>
      <c r="D123" s="38"/>
      <c r="E123" s="38"/>
      <c r="F123" s="160"/>
      <c r="J123"/>
    </row>
    <row r="124" spans="1:10" s="24" customFormat="1" ht="22.5" customHeight="1" x14ac:dyDescent="0.25">
      <c r="A124" s="151">
        <v>4</v>
      </c>
      <c r="B124" s="61" t="s">
        <v>388</v>
      </c>
      <c r="C124" s="151">
        <f>SUM(C125,C132,C142)</f>
        <v>8.5</v>
      </c>
      <c r="D124" s="54"/>
      <c r="E124" s="54"/>
      <c r="F124" s="154"/>
    </row>
    <row r="125" spans="1:10" ht="22.5" customHeight="1" outlineLevel="1" x14ac:dyDescent="0.25">
      <c r="A125" s="164" t="s">
        <v>38</v>
      </c>
      <c r="B125" s="34" t="s">
        <v>512</v>
      </c>
      <c r="C125" s="164">
        <f>SUM(C126:C131)</f>
        <v>2.5</v>
      </c>
      <c r="D125" s="35"/>
      <c r="E125" s="35"/>
      <c r="F125" s="160"/>
      <c r="J125"/>
    </row>
    <row r="126" spans="1:10" ht="32.25" customHeight="1" outlineLevel="2" x14ac:dyDescent="0.25">
      <c r="A126" s="158" t="s">
        <v>250</v>
      </c>
      <c r="B126" s="132" t="s">
        <v>254</v>
      </c>
      <c r="C126" s="158">
        <v>1</v>
      </c>
      <c r="D126" s="133"/>
      <c r="E126" s="133"/>
      <c r="F126" s="158"/>
      <c r="J126"/>
    </row>
    <row r="127" spans="1:10" s="136" customFormat="1" ht="22.5" customHeight="1" outlineLevel="2" x14ac:dyDescent="0.25">
      <c r="A127" s="198"/>
      <c r="B127" s="39" t="s">
        <v>251</v>
      </c>
      <c r="C127" s="160"/>
      <c r="D127" s="38"/>
      <c r="E127" s="38"/>
      <c r="F127" s="160"/>
    </row>
    <row r="128" spans="1:10" ht="22.5" customHeight="1" outlineLevel="2" x14ac:dyDescent="0.25">
      <c r="A128" s="199"/>
      <c r="B128" s="134" t="s">
        <v>49</v>
      </c>
      <c r="C128" s="166"/>
      <c r="D128" s="135"/>
      <c r="E128" s="135"/>
      <c r="F128" s="162"/>
      <c r="J128"/>
    </row>
    <row r="129" spans="1:10" s="14" customFormat="1" ht="22.5" customHeight="1" outlineLevel="2" x14ac:dyDescent="0.25">
      <c r="A129" s="160" t="s">
        <v>252</v>
      </c>
      <c r="B129" s="65" t="s">
        <v>255</v>
      </c>
      <c r="C129" s="160">
        <v>1.5</v>
      </c>
      <c r="D129" s="38"/>
      <c r="E129" s="38"/>
      <c r="F129" s="125"/>
    </row>
    <row r="130" spans="1:10" s="14" customFormat="1" ht="22.5" customHeight="1" outlineLevel="2" x14ac:dyDescent="0.25">
      <c r="A130" s="202"/>
      <c r="B130" s="40" t="s">
        <v>441</v>
      </c>
      <c r="C130" s="160"/>
      <c r="D130" s="38"/>
      <c r="E130" s="38"/>
      <c r="F130" s="160"/>
    </row>
    <row r="131" spans="1:10" s="14" customFormat="1" ht="22.5" customHeight="1" outlineLevel="2" x14ac:dyDescent="0.25">
      <c r="A131" s="195"/>
      <c r="B131" s="40" t="s">
        <v>263</v>
      </c>
      <c r="C131" s="160"/>
      <c r="D131" s="38"/>
      <c r="E131" s="38"/>
      <c r="F131" s="160"/>
    </row>
    <row r="132" spans="1:10" ht="22.5" customHeight="1" outlineLevel="1" x14ac:dyDescent="0.25">
      <c r="A132" s="164" t="s">
        <v>39</v>
      </c>
      <c r="B132" s="64" t="s">
        <v>318</v>
      </c>
      <c r="C132" s="164">
        <f>SUM(C133:C141)</f>
        <v>3.5</v>
      </c>
      <c r="D132" s="38"/>
      <c r="E132" s="38"/>
      <c r="F132" s="125"/>
      <c r="J132"/>
    </row>
    <row r="133" spans="1:10" ht="22.5" customHeight="1" outlineLevel="2" x14ac:dyDescent="0.25">
      <c r="A133" s="160" t="s">
        <v>40</v>
      </c>
      <c r="B133" s="70" t="s">
        <v>256</v>
      </c>
      <c r="C133" s="160">
        <v>1</v>
      </c>
      <c r="D133" s="38"/>
      <c r="E133" s="38"/>
      <c r="F133" s="160"/>
      <c r="J133"/>
    </row>
    <row r="134" spans="1:10" ht="22.5" customHeight="1" outlineLevel="2" x14ac:dyDescent="0.25">
      <c r="A134" s="194"/>
      <c r="B134" s="40" t="s">
        <v>306</v>
      </c>
      <c r="C134" s="160"/>
      <c r="D134" s="38"/>
      <c r="E134" s="38"/>
      <c r="F134" s="160"/>
      <c r="J134"/>
    </row>
    <row r="135" spans="1:10" ht="22.5" customHeight="1" outlineLevel="2" x14ac:dyDescent="0.25">
      <c r="A135" s="195"/>
      <c r="B135" s="40" t="s">
        <v>442</v>
      </c>
      <c r="C135" s="160"/>
      <c r="D135" s="38"/>
      <c r="E135" s="38"/>
      <c r="F135" s="160"/>
      <c r="J135"/>
    </row>
    <row r="136" spans="1:10" ht="22.5" customHeight="1" outlineLevel="2" x14ac:dyDescent="0.25">
      <c r="A136" s="160" t="s">
        <v>41</v>
      </c>
      <c r="B136" s="70" t="s">
        <v>257</v>
      </c>
      <c r="C136" s="160">
        <v>1</v>
      </c>
      <c r="D136" s="38"/>
      <c r="E136" s="38"/>
      <c r="F136" s="160"/>
      <c r="J136"/>
    </row>
    <row r="137" spans="1:10" ht="22.5" customHeight="1" outlineLevel="2" x14ac:dyDescent="0.25">
      <c r="A137" s="198"/>
      <c r="B137" s="40" t="s">
        <v>307</v>
      </c>
      <c r="C137" s="164"/>
      <c r="D137" s="35"/>
      <c r="E137" s="35"/>
      <c r="F137" s="160"/>
      <c r="J137"/>
    </row>
    <row r="138" spans="1:10" ht="22.5" customHeight="1" outlineLevel="2" x14ac:dyDescent="0.25">
      <c r="A138" s="199"/>
      <c r="B138" s="40" t="s">
        <v>253</v>
      </c>
      <c r="C138" s="160"/>
      <c r="D138" s="38"/>
      <c r="E138" s="38"/>
      <c r="F138" s="127"/>
      <c r="J138"/>
    </row>
    <row r="139" spans="1:10" s="14" customFormat="1" ht="22.5" customHeight="1" outlineLevel="2" x14ac:dyDescent="0.25">
      <c r="A139" s="160" t="s">
        <v>330</v>
      </c>
      <c r="B139" s="65" t="s">
        <v>323</v>
      </c>
      <c r="C139" s="160">
        <v>1.5</v>
      </c>
      <c r="D139" s="38"/>
      <c r="E139" s="38"/>
      <c r="F139" s="160"/>
    </row>
    <row r="140" spans="1:10" ht="22.5" customHeight="1" outlineLevel="2" x14ac:dyDescent="0.25">
      <c r="A140" s="198"/>
      <c r="B140" s="40" t="s">
        <v>324</v>
      </c>
      <c r="C140" s="160"/>
      <c r="D140" s="38"/>
      <c r="E140" s="38"/>
      <c r="F140" s="127"/>
      <c r="J140"/>
    </row>
    <row r="141" spans="1:10" ht="41.25" customHeight="1" outlineLevel="2" x14ac:dyDescent="0.25">
      <c r="A141" s="199"/>
      <c r="B141" s="71" t="s">
        <v>331</v>
      </c>
      <c r="C141" s="160"/>
      <c r="D141" s="38"/>
      <c r="E141" s="38"/>
      <c r="F141" s="127"/>
      <c r="J141"/>
    </row>
    <row r="142" spans="1:10" ht="23.25" customHeight="1" outlineLevel="1" x14ac:dyDescent="0.25">
      <c r="A142" s="166" t="s">
        <v>42</v>
      </c>
      <c r="B142" s="145" t="s">
        <v>258</v>
      </c>
      <c r="C142" s="164">
        <f>SUM(C143:C151)</f>
        <v>2.5</v>
      </c>
      <c r="D142" s="38"/>
      <c r="E142" s="38"/>
      <c r="F142" s="160"/>
      <c r="J142"/>
    </row>
    <row r="143" spans="1:10" ht="23.25" customHeight="1" outlineLevel="2" x14ac:dyDescent="0.25">
      <c r="A143" s="160" t="s">
        <v>44</v>
      </c>
      <c r="B143" s="65" t="s">
        <v>259</v>
      </c>
      <c r="C143" s="160">
        <v>0.5</v>
      </c>
      <c r="D143" s="38"/>
      <c r="E143" s="38"/>
      <c r="F143" s="160"/>
      <c r="J143"/>
    </row>
    <row r="144" spans="1:10" ht="23.25" customHeight="1" outlineLevel="2" x14ac:dyDescent="0.25">
      <c r="A144" s="194"/>
      <c r="B144" s="40" t="s">
        <v>341</v>
      </c>
      <c r="C144" s="160"/>
      <c r="D144" s="38"/>
      <c r="E144" s="38"/>
      <c r="F144" s="125"/>
      <c r="J144"/>
    </row>
    <row r="145" spans="1:10" ht="23.25" customHeight="1" outlineLevel="2" x14ac:dyDescent="0.25">
      <c r="A145" s="195"/>
      <c r="B145" s="40" t="s">
        <v>45</v>
      </c>
      <c r="C145" s="160"/>
      <c r="D145" s="38"/>
      <c r="E145" s="38"/>
      <c r="F145" s="160"/>
      <c r="J145"/>
    </row>
    <row r="146" spans="1:10" ht="42.75" customHeight="1" outlineLevel="2" x14ac:dyDescent="0.25">
      <c r="A146" s="160" t="s">
        <v>98</v>
      </c>
      <c r="B146" s="37" t="s">
        <v>167</v>
      </c>
      <c r="C146" s="160">
        <v>1</v>
      </c>
      <c r="D146" s="38"/>
      <c r="E146" s="38"/>
      <c r="F146" s="160"/>
      <c r="J146"/>
    </row>
    <row r="147" spans="1:10" ht="23.25" customHeight="1" outlineLevel="2" x14ac:dyDescent="0.25">
      <c r="A147" s="194"/>
      <c r="B147" s="40" t="s">
        <v>131</v>
      </c>
      <c r="C147" s="160"/>
      <c r="D147" s="38"/>
      <c r="E147" s="38"/>
      <c r="F147" s="160"/>
      <c r="J147"/>
    </row>
    <row r="148" spans="1:10" ht="23.25" customHeight="1" outlineLevel="2" x14ac:dyDescent="0.25">
      <c r="A148" s="195"/>
      <c r="B148" s="40" t="s">
        <v>168</v>
      </c>
      <c r="C148" s="160"/>
      <c r="D148" s="38"/>
      <c r="E148" s="38"/>
      <c r="F148" s="160"/>
      <c r="J148"/>
    </row>
    <row r="149" spans="1:10" ht="23.25" customHeight="1" outlineLevel="2" x14ac:dyDescent="0.25">
      <c r="A149" s="160" t="s">
        <v>108</v>
      </c>
      <c r="B149" s="37" t="s">
        <v>260</v>
      </c>
      <c r="C149" s="160">
        <v>1</v>
      </c>
      <c r="D149" s="38"/>
      <c r="E149" s="38"/>
      <c r="F149" s="160"/>
      <c r="J149"/>
    </row>
    <row r="150" spans="1:10" ht="23.25" customHeight="1" outlineLevel="2" x14ac:dyDescent="0.25">
      <c r="A150" s="194"/>
      <c r="B150" s="39" t="s">
        <v>261</v>
      </c>
      <c r="C150" s="160"/>
      <c r="D150" s="38"/>
      <c r="E150" s="38"/>
      <c r="F150" s="160"/>
      <c r="J150"/>
    </row>
    <row r="151" spans="1:10" ht="23.25" customHeight="1" outlineLevel="2" x14ac:dyDescent="0.25">
      <c r="A151" s="195"/>
      <c r="B151" s="40" t="s">
        <v>262</v>
      </c>
      <c r="C151" s="160"/>
      <c r="D151" s="38"/>
      <c r="E151" s="38"/>
      <c r="F151" s="160"/>
      <c r="J151"/>
    </row>
    <row r="152" spans="1:10" s="24" customFormat="1" ht="38.25" customHeight="1" x14ac:dyDescent="0.25">
      <c r="A152" s="151">
        <v>5</v>
      </c>
      <c r="B152" s="61" t="s">
        <v>80</v>
      </c>
      <c r="C152" s="151">
        <f>SUM(C153,C156,C159,C166)</f>
        <v>8.5</v>
      </c>
      <c r="D152" s="54"/>
      <c r="E152" s="54"/>
      <c r="F152" s="154"/>
    </row>
    <row r="153" spans="1:10" s="2" customFormat="1" ht="27.75" customHeight="1" outlineLevel="1" x14ac:dyDescent="0.25">
      <c r="A153" s="164" t="s">
        <v>46</v>
      </c>
      <c r="B153" s="64" t="s">
        <v>467</v>
      </c>
      <c r="C153" s="164">
        <v>1.5</v>
      </c>
      <c r="D153" s="35"/>
      <c r="E153" s="35"/>
      <c r="F153" s="86"/>
    </row>
    <row r="154" spans="1:10" ht="23.25" customHeight="1" outlineLevel="1" x14ac:dyDescent="0.25">
      <c r="A154" s="158"/>
      <c r="B154" s="72" t="s">
        <v>443</v>
      </c>
      <c r="C154" s="160"/>
      <c r="D154" s="38"/>
      <c r="E154" s="38"/>
      <c r="F154" s="160"/>
      <c r="J154"/>
    </row>
    <row r="155" spans="1:10" ht="23.25" customHeight="1" outlineLevel="1" x14ac:dyDescent="0.25">
      <c r="A155" s="159"/>
      <c r="B155" s="72" t="s">
        <v>264</v>
      </c>
      <c r="C155" s="160"/>
      <c r="D155" s="38"/>
      <c r="E155" s="38"/>
      <c r="F155" s="160"/>
      <c r="J155"/>
    </row>
    <row r="156" spans="1:10" s="17" customFormat="1" ht="30.75" customHeight="1" outlineLevel="1" x14ac:dyDescent="0.25">
      <c r="A156" s="45" t="s">
        <v>48</v>
      </c>
      <c r="B156" s="145" t="s">
        <v>266</v>
      </c>
      <c r="C156" s="45">
        <v>2</v>
      </c>
      <c r="D156" s="47"/>
      <c r="E156" s="47"/>
      <c r="F156" s="66"/>
    </row>
    <row r="157" spans="1:10" ht="21.75" customHeight="1" outlineLevel="1" x14ac:dyDescent="0.25">
      <c r="A157" s="159"/>
      <c r="B157" s="69" t="s">
        <v>304</v>
      </c>
      <c r="C157" s="160"/>
      <c r="D157" s="38"/>
      <c r="E157" s="38"/>
      <c r="F157" s="160"/>
      <c r="J157"/>
    </row>
    <row r="158" spans="1:10" ht="33" outlineLevel="1" x14ac:dyDescent="0.25">
      <c r="A158" s="162"/>
      <c r="B158" s="69" t="s">
        <v>305</v>
      </c>
      <c r="C158" s="160"/>
      <c r="D158" s="38"/>
      <c r="E158" s="38"/>
      <c r="F158" s="160"/>
      <c r="J158"/>
    </row>
    <row r="159" spans="1:10" s="2" customFormat="1" ht="30" customHeight="1" outlineLevel="1" x14ac:dyDescent="0.25">
      <c r="A159" s="164" t="s">
        <v>89</v>
      </c>
      <c r="B159" s="146" t="s">
        <v>268</v>
      </c>
      <c r="C159" s="164">
        <f>C160+C163</f>
        <v>3</v>
      </c>
      <c r="D159" s="35"/>
      <c r="E159" s="35"/>
      <c r="F159" s="164"/>
    </row>
    <row r="160" spans="1:10" ht="21" customHeight="1" outlineLevel="2" x14ac:dyDescent="0.25">
      <c r="A160" s="160" t="s">
        <v>269</v>
      </c>
      <c r="B160" s="67" t="s">
        <v>267</v>
      </c>
      <c r="C160" s="160">
        <v>1.5</v>
      </c>
      <c r="D160" s="38"/>
      <c r="E160" s="38"/>
      <c r="F160" s="160"/>
      <c r="J160"/>
    </row>
    <row r="161" spans="1:10" ht="21" customHeight="1" outlineLevel="2" x14ac:dyDescent="0.25">
      <c r="A161" s="198"/>
      <c r="B161" s="69" t="s">
        <v>385</v>
      </c>
      <c r="C161" s="160"/>
      <c r="D161" s="38"/>
      <c r="E161" s="38"/>
      <c r="F161" s="160"/>
      <c r="J161"/>
    </row>
    <row r="162" spans="1:10" s="2" customFormat="1" ht="21" customHeight="1" outlineLevel="2" x14ac:dyDescent="0.25">
      <c r="A162" s="199"/>
      <c r="B162" s="69" t="s">
        <v>49</v>
      </c>
      <c r="C162" s="164"/>
      <c r="D162" s="35"/>
      <c r="E162" s="35"/>
      <c r="F162" s="164"/>
    </row>
    <row r="163" spans="1:10" ht="21" customHeight="1" outlineLevel="2" x14ac:dyDescent="0.25">
      <c r="A163" s="160" t="s">
        <v>271</v>
      </c>
      <c r="B163" s="67" t="s">
        <v>270</v>
      </c>
      <c r="C163" s="160">
        <v>1.5</v>
      </c>
      <c r="D163" s="38"/>
      <c r="E163" s="38"/>
      <c r="F163" s="160"/>
      <c r="J163"/>
    </row>
    <row r="164" spans="1:10" ht="33" customHeight="1" outlineLevel="1" x14ac:dyDescent="0.25">
      <c r="A164" s="198"/>
      <c r="B164" s="69" t="s">
        <v>386</v>
      </c>
      <c r="C164" s="160"/>
      <c r="D164" s="38"/>
      <c r="E164" s="38"/>
      <c r="F164" s="160"/>
      <c r="J164"/>
    </row>
    <row r="165" spans="1:10" s="2" customFormat="1" ht="21" customHeight="1" outlineLevel="1" x14ac:dyDescent="0.25">
      <c r="A165" s="199"/>
      <c r="B165" s="69" t="s">
        <v>272</v>
      </c>
      <c r="C165" s="164"/>
      <c r="D165" s="35"/>
      <c r="E165" s="35"/>
      <c r="F165" s="164"/>
    </row>
    <row r="166" spans="1:10" ht="27" customHeight="1" outlineLevel="1" x14ac:dyDescent="0.25">
      <c r="A166" s="164" t="s">
        <v>50</v>
      </c>
      <c r="B166" s="146" t="s">
        <v>528</v>
      </c>
      <c r="C166" s="164">
        <v>2</v>
      </c>
      <c r="D166" s="38"/>
      <c r="E166" s="38"/>
      <c r="F166" s="160"/>
      <c r="J166"/>
    </row>
    <row r="167" spans="1:10" ht="39" customHeight="1" x14ac:dyDescent="0.25">
      <c r="A167" s="203"/>
      <c r="B167" s="49" t="s">
        <v>273</v>
      </c>
      <c r="C167" s="160"/>
      <c r="D167" s="38"/>
      <c r="E167" s="38"/>
      <c r="F167" s="160"/>
      <c r="J167"/>
    </row>
    <row r="168" spans="1:10" x14ac:dyDescent="0.25">
      <c r="A168" s="203"/>
      <c r="B168" s="69" t="s">
        <v>247</v>
      </c>
      <c r="C168" s="160"/>
      <c r="D168" s="38"/>
      <c r="E168" s="38"/>
      <c r="F168" s="160"/>
      <c r="J168"/>
    </row>
    <row r="169" spans="1:10" s="24" customFormat="1" ht="23.25" customHeight="1" x14ac:dyDescent="0.25">
      <c r="A169" s="151">
        <v>6</v>
      </c>
      <c r="B169" s="61" t="s">
        <v>51</v>
      </c>
      <c r="C169" s="151">
        <f>C170+C178</f>
        <v>5</v>
      </c>
      <c r="D169" s="54"/>
      <c r="E169" s="54"/>
      <c r="F169" s="154"/>
    </row>
    <row r="170" spans="1:10" ht="27" customHeight="1" outlineLevel="1" x14ac:dyDescent="0.25">
      <c r="A170" s="151" t="s">
        <v>52</v>
      </c>
      <c r="B170" s="79" t="s">
        <v>340</v>
      </c>
      <c r="C170" s="151">
        <f>SUM(C171:C177)</f>
        <v>2</v>
      </c>
      <c r="D170" s="54"/>
      <c r="E170" s="54"/>
      <c r="F170" s="154"/>
      <c r="J170"/>
    </row>
    <row r="171" spans="1:10" ht="27" customHeight="1" outlineLevel="2" x14ac:dyDescent="0.25">
      <c r="A171" s="160" t="s">
        <v>339</v>
      </c>
      <c r="B171" s="65" t="s">
        <v>178</v>
      </c>
      <c r="C171" s="160">
        <v>1</v>
      </c>
      <c r="D171" s="35"/>
      <c r="E171" s="35"/>
      <c r="F171" s="160"/>
      <c r="J171"/>
    </row>
    <row r="172" spans="1:10" ht="36" customHeight="1" outlineLevel="2" x14ac:dyDescent="0.25">
      <c r="A172" s="198"/>
      <c r="B172" s="40" t="s">
        <v>332</v>
      </c>
      <c r="C172" s="160"/>
      <c r="D172" s="38"/>
      <c r="E172" s="38"/>
      <c r="F172" s="160"/>
      <c r="J172"/>
    </row>
    <row r="173" spans="1:10" ht="23.25" customHeight="1" outlineLevel="2" x14ac:dyDescent="0.25">
      <c r="A173" s="199"/>
      <c r="B173" s="40" t="s">
        <v>333</v>
      </c>
      <c r="C173" s="160"/>
      <c r="D173" s="38"/>
      <c r="E173" s="38"/>
      <c r="F173" s="160"/>
      <c r="J173"/>
    </row>
    <row r="174" spans="1:10" ht="36" customHeight="1" outlineLevel="2" x14ac:dyDescent="0.25">
      <c r="A174" s="162" t="s">
        <v>338</v>
      </c>
      <c r="B174" s="65" t="s">
        <v>334</v>
      </c>
      <c r="C174" s="160">
        <v>1</v>
      </c>
      <c r="D174" s="38"/>
      <c r="E174" s="38"/>
      <c r="F174" s="160"/>
      <c r="J174"/>
    </row>
    <row r="175" spans="1:10" ht="23.25" customHeight="1" outlineLevel="2" x14ac:dyDescent="0.25">
      <c r="A175" s="198"/>
      <c r="B175" s="40" t="s">
        <v>335</v>
      </c>
      <c r="C175" s="160"/>
      <c r="D175" s="38"/>
      <c r="E175" s="38"/>
      <c r="F175" s="160"/>
      <c r="J175"/>
    </row>
    <row r="176" spans="1:10" ht="23.25" customHeight="1" outlineLevel="2" x14ac:dyDescent="0.25">
      <c r="A176" s="201"/>
      <c r="B176" s="40" t="s">
        <v>336</v>
      </c>
      <c r="C176" s="160"/>
      <c r="D176" s="38"/>
      <c r="E176" s="38"/>
      <c r="F176" s="160"/>
      <c r="J176"/>
    </row>
    <row r="177" spans="1:10" ht="23.25" customHeight="1" outlineLevel="2" x14ac:dyDescent="0.25">
      <c r="A177" s="199"/>
      <c r="B177" s="40" t="s">
        <v>337</v>
      </c>
      <c r="C177" s="160"/>
      <c r="D177" s="38"/>
      <c r="E177" s="38"/>
      <c r="F177" s="160"/>
      <c r="J177"/>
    </row>
    <row r="178" spans="1:10" ht="30" customHeight="1" outlineLevel="1" x14ac:dyDescent="0.25">
      <c r="A178" s="164" t="s">
        <v>53</v>
      </c>
      <c r="B178" s="64" t="s">
        <v>430</v>
      </c>
      <c r="C178" s="164">
        <v>3</v>
      </c>
      <c r="D178" s="38"/>
      <c r="E178" s="38"/>
      <c r="F178" s="160"/>
      <c r="J178"/>
    </row>
    <row r="179" spans="1:10" s="14" customFormat="1" ht="31.5" customHeight="1" x14ac:dyDescent="0.25">
      <c r="A179" s="160" t="s">
        <v>54</v>
      </c>
      <c r="B179" s="65" t="s">
        <v>491</v>
      </c>
      <c r="C179" s="160">
        <v>1</v>
      </c>
      <c r="D179" s="38"/>
      <c r="E179" s="38"/>
      <c r="F179" s="160"/>
    </row>
    <row r="180" spans="1:10" ht="23.25" customHeight="1" x14ac:dyDescent="0.25">
      <c r="A180" s="194"/>
      <c r="B180" s="40" t="s">
        <v>55</v>
      </c>
      <c r="C180" s="160"/>
      <c r="D180" s="38"/>
      <c r="E180" s="38"/>
      <c r="F180" s="160"/>
      <c r="J180"/>
    </row>
    <row r="181" spans="1:10" ht="23.25" customHeight="1" x14ac:dyDescent="0.25">
      <c r="A181" s="195"/>
      <c r="B181" s="69" t="s">
        <v>81</v>
      </c>
      <c r="C181" s="66"/>
      <c r="D181" s="68"/>
      <c r="E181" s="68"/>
      <c r="F181" s="66"/>
      <c r="J181"/>
    </row>
    <row r="182" spans="1:10" s="14" customFormat="1" ht="40.5" customHeight="1" x14ac:dyDescent="0.25">
      <c r="A182" s="66" t="s">
        <v>56</v>
      </c>
      <c r="B182" s="67" t="s">
        <v>431</v>
      </c>
      <c r="C182" s="66">
        <v>1</v>
      </c>
      <c r="D182" s="68"/>
      <c r="E182" s="68"/>
      <c r="F182" s="141"/>
    </row>
    <row r="183" spans="1:10" ht="26.25" customHeight="1" x14ac:dyDescent="0.25">
      <c r="A183" s="196"/>
      <c r="B183" s="74" t="s">
        <v>432</v>
      </c>
      <c r="C183" s="161">
        <v>1</v>
      </c>
      <c r="D183" s="75"/>
      <c r="E183" s="75"/>
      <c r="F183" s="128"/>
      <c r="J183"/>
    </row>
    <row r="184" spans="1:10" ht="27" customHeight="1" x14ac:dyDescent="0.25">
      <c r="A184" s="197"/>
      <c r="B184" s="74" t="s">
        <v>433</v>
      </c>
      <c r="C184" s="161"/>
      <c r="D184" s="75"/>
      <c r="E184" s="75"/>
      <c r="F184" s="128"/>
      <c r="J184"/>
    </row>
    <row r="185" spans="1:10" s="14" customFormat="1" ht="33.75" customHeight="1" x14ac:dyDescent="0.25">
      <c r="A185" s="66" t="s">
        <v>57</v>
      </c>
      <c r="B185" s="67" t="s">
        <v>513</v>
      </c>
      <c r="C185" s="66">
        <v>1</v>
      </c>
      <c r="D185" s="68"/>
      <c r="E185" s="68"/>
      <c r="F185" s="141"/>
    </row>
    <row r="186" spans="1:10" ht="24.75" customHeight="1" x14ac:dyDescent="0.25">
      <c r="A186" s="196"/>
      <c r="B186" s="69" t="s">
        <v>137</v>
      </c>
      <c r="C186" s="66"/>
      <c r="D186" s="68"/>
      <c r="E186" s="68"/>
      <c r="F186" s="126"/>
      <c r="J186"/>
    </row>
    <row r="187" spans="1:10" ht="24.75" customHeight="1" x14ac:dyDescent="0.25">
      <c r="A187" s="197"/>
      <c r="B187" s="69" t="s">
        <v>58</v>
      </c>
      <c r="C187" s="66"/>
      <c r="D187" s="68"/>
      <c r="E187" s="68"/>
      <c r="F187" s="126"/>
      <c r="J187"/>
    </row>
    <row r="188" spans="1:10" s="24" customFormat="1" ht="24.75" customHeight="1" x14ac:dyDescent="0.25">
      <c r="A188" s="151">
        <v>7</v>
      </c>
      <c r="B188" s="61" t="s">
        <v>59</v>
      </c>
      <c r="C188" s="151">
        <f>C189+C214+C227+C235</f>
        <v>15.5</v>
      </c>
      <c r="D188" s="54"/>
      <c r="E188" s="54"/>
      <c r="F188" s="154"/>
    </row>
    <row r="189" spans="1:10" ht="24.75" customHeight="1" outlineLevel="1" x14ac:dyDescent="0.25">
      <c r="A189" s="164" t="s">
        <v>60</v>
      </c>
      <c r="B189" s="64" t="s">
        <v>61</v>
      </c>
      <c r="C189" s="164">
        <f>C190+C193+C196+C199+C203+C207+C211</f>
        <v>7.5</v>
      </c>
      <c r="D189" s="35"/>
      <c r="E189" s="35"/>
      <c r="F189" s="160"/>
      <c r="J189"/>
    </row>
    <row r="190" spans="1:10" ht="69" customHeight="1" outlineLevel="2" x14ac:dyDescent="0.25">
      <c r="A190" s="160" t="s">
        <v>62</v>
      </c>
      <c r="B190" s="65" t="s">
        <v>451</v>
      </c>
      <c r="C190" s="160">
        <v>1</v>
      </c>
      <c r="D190" s="35"/>
      <c r="E190" s="35"/>
      <c r="F190" s="157" t="s">
        <v>418</v>
      </c>
      <c r="J190"/>
    </row>
    <row r="191" spans="1:10" ht="24" customHeight="1" outlineLevel="2" x14ac:dyDescent="0.25">
      <c r="A191" s="198"/>
      <c r="B191" s="40" t="s">
        <v>231</v>
      </c>
      <c r="C191" s="164"/>
      <c r="D191" s="35"/>
      <c r="E191" s="35"/>
      <c r="F191" s="160"/>
      <c r="J191"/>
    </row>
    <row r="192" spans="1:10" ht="24" customHeight="1" outlineLevel="2" x14ac:dyDescent="0.25">
      <c r="A192" s="199"/>
      <c r="B192" s="40" t="s">
        <v>120</v>
      </c>
      <c r="C192" s="164"/>
      <c r="D192" s="35"/>
      <c r="E192" s="35"/>
      <c r="F192" s="160"/>
      <c r="J192"/>
    </row>
    <row r="193" spans="1:10" ht="24" customHeight="1" outlineLevel="2" x14ac:dyDescent="0.25">
      <c r="A193" s="66" t="s">
        <v>63</v>
      </c>
      <c r="B193" s="76" t="s">
        <v>514</v>
      </c>
      <c r="C193" s="66">
        <v>1</v>
      </c>
      <c r="D193" s="68"/>
      <c r="E193" s="68"/>
      <c r="F193" s="129"/>
      <c r="J193"/>
    </row>
    <row r="194" spans="1:10" ht="38.25" customHeight="1" outlineLevel="2" x14ac:dyDescent="0.25">
      <c r="A194" s="196"/>
      <c r="B194" s="96" t="s">
        <v>273</v>
      </c>
      <c r="C194" s="66"/>
      <c r="D194" s="68"/>
      <c r="E194" s="68"/>
      <c r="F194" s="66"/>
      <c r="J194"/>
    </row>
    <row r="195" spans="1:10" ht="27" customHeight="1" outlineLevel="2" x14ac:dyDescent="0.25">
      <c r="A195" s="197"/>
      <c r="B195" s="69" t="s">
        <v>247</v>
      </c>
      <c r="C195" s="66"/>
      <c r="D195" s="68"/>
      <c r="E195" s="68"/>
      <c r="F195" s="66"/>
      <c r="J195"/>
    </row>
    <row r="196" spans="1:10" ht="37.5" customHeight="1" outlineLevel="2" x14ac:dyDescent="0.25">
      <c r="A196" s="66" t="s">
        <v>65</v>
      </c>
      <c r="B196" s="67" t="s">
        <v>515</v>
      </c>
      <c r="C196" s="66">
        <v>1</v>
      </c>
      <c r="D196" s="68"/>
      <c r="E196" s="68"/>
      <c r="F196" s="66"/>
      <c r="J196"/>
    </row>
    <row r="197" spans="1:10" ht="40.5" customHeight="1" outlineLevel="2" x14ac:dyDescent="0.25">
      <c r="A197" s="163"/>
      <c r="B197" s="69" t="s">
        <v>492</v>
      </c>
      <c r="C197" s="66"/>
      <c r="D197" s="68"/>
      <c r="E197" s="68"/>
      <c r="F197" s="66"/>
      <c r="J197"/>
    </row>
    <row r="198" spans="1:10" ht="17.25" customHeight="1" outlineLevel="2" x14ac:dyDescent="0.25">
      <c r="A198" s="163"/>
      <c r="B198" s="60" t="s">
        <v>274</v>
      </c>
      <c r="C198" s="66"/>
      <c r="D198" s="68"/>
      <c r="E198" s="68"/>
      <c r="F198" s="66"/>
      <c r="J198"/>
    </row>
    <row r="199" spans="1:10" ht="36.75" customHeight="1" outlineLevel="2" x14ac:dyDescent="0.25">
      <c r="A199" s="66" t="s">
        <v>64</v>
      </c>
      <c r="B199" s="55" t="s">
        <v>275</v>
      </c>
      <c r="C199" s="66">
        <v>1</v>
      </c>
      <c r="D199" s="68"/>
      <c r="E199" s="68"/>
      <c r="F199" s="130"/>
      <c r="J199"/>
    </row>
    <row r="200" spans="1:10" outlineLevel="2" x14ac:dyDescent="0.25">
      <c r="A200" s="196"/>
      <c r="B200" s="39" t="s">
        <v>452</v>
      </c>
      <c r="C200" s="66"/>
      <c r="D200" s="68"/>
      <c r="E200" s="68"/>
      <c r="F200" s="66"/>
      <c r="J200"/>
    </row>
    <row r="201" spans="1:10" ht="19.5" customHeight="1" outlineLevel="2" x14ac:dyDescent="0.25">
      <c r="A201" s="200"/>
      <c r="B201" s="39" t="s">
        <v>444</v>
      </c>
      <c r="C201" s="66"/>
      <c r="D201" s="68"/>
      <c r="E201" s="68"/>
      <c r="F201" s="66"/>
      <c r="J201"/>
    </row>
    <row r="202" spans="1:10" ht="20.25" customHeight="1" outlineLevel="2" x14ac:dyDescent="0.25">
      <c r="A202" s="197"/>
      <c r="B202" s="39" t="s">
        <v>453</v>
      </c>
      <c r="C202" s="66"/>
      <c r="D202" s="68"/>
      <c r="E202" s="68"/>
      <c r="F202" s="66"/>
      <c r="J202"/>
    </row>
    <row r="203" spans="1:10" ht="25.5" customHeight="1" outlineLevel="2" x14ac:dyDescent="0.25">
      <c r="A203" s="154" t="s">
        <v>222</v>
      </c>
      <c r="B203" s="59" t="s">
        <v>516</v>
      </c>
      <c r="C203" s="154">
        <v>1</v>
      </c>
      <c r="D203" s="68"/>
      <c r="E203" s="68"/>
      <c r="F203" s="130"/>
      <c r="J203"/>
    </row>
    <row r="204" spans="1:10" ht="25.5" customHeight="1" outlineLevel="2" x14ac:dyDescent="0.25">
      <c r="A204" s="152"/>
      <c r="B204" s="60" t="s">
        <v>419</v>
      </c>
      <c r="C204" s="154"/>
      <c r="D204" s="68"/>
      <c r="E204" s="68"/>
      <c r="F204" s="66"/>
      <c r="J204"/>
    </row>
    <row r="205" spans="1:10" ht="34.5" customHeight="1" outlineLevel="2" x14ac:dyDescent="0.25">
      <c r="A205" s="152"/>
      <c r="B205" s="60" t="s">
        <v>429</v>
      </c>
      <c r="C205" s="154"/>
      <c r="D205" s="68"/>
      <c r="E205" s="68"/>
      <c r="F205" s="66"/>
      <c r="J205"/>
    </row>
    <row r="206" spans="1:10" ht="34.5" customHeight="1" outlineLevel="2" x14ac:dyDescent="0.25">
      <c r="A206" s="152"/>
      <c r="B206" s="60" t="s">
        <v>420</v>
      </c>
      <c r="C206" s="154"/>
      <c r="D206" s="68"/>
      <c r="E206" s="68"/>
      <c r="F206" s="66"/>
      <c r="J206"/>
    </row>
    <row r="207" spans="1:10" ht="41.25" customHeight="1" outlineLevel="2" x14ac:dyDescent="0.25">
      <c r="A207" s="154" t="s">
        <v>223</v>
      </c>
      <c r="B207" s="59" t="s">
        <v>296</v>
      </c>
      <c r="C207" s="154">
        <v>1</v>
      </c>
      <c r="D207" s="68"/>
      <c r="E207" s="68"/>
      <c r="F207" s="130"/>
      <c r="J207"/>
    </row>
    <row r="208" spans="1:10" ht="27.75" customHeight="1" outlineLevel="2" x14ac:dyDescent="0.25">
      <c r="A208" s="152"/>
      <c r="B208" s="60" t="s">
        <v>383</v>
      </c>
      <c r="C208" s="154"/>
      <c r="D208" s="68"/>
      <c r="E208" s="68"/>
      <c r="F208" s="66"/>
      <c r="J208"/>
    </row>
    <row r="209" spans="1:10" ht="20.25" customHeight="1" outlineLevel="2" x14ac:dyDescent="0.25">
      <c r="A209" s="152"/>
      <c r="B209" s="60" t="s">
        <v>384</v>
      </c>
      <c r="C209" s="154"/>
      <c r="D209" s="68"/>
      <c r="E209" s="68"/>
      <c r="F209" s="66"/>
      <c r="J209"/>
    </row>
    <row r="210" spans="1:10" ht="23.25" customHeight="1" outlineLevel="2" x14ac:dyDescent="0.25">
      <c r="A210" s="152"/>
      <c r="B210" s="60" t="s">
        <v>326</v>
      </c>
      <c r="C210" s="154"/>
      <c r="D210" s="68"/>
      <c r="E210" s="68"/>
      <c r="F210" s="66"/>
      <c r="J210"/>
    </row>
    <row r="211" spans="1:10" ht="26.25" customHeight="1" outlineLevel="2" x14ac:dyDescent="0.25">
      <c r="A211" s="148" t="s">
        <v>235</v>
      </c>
      <c r="B211" s="77" t="s">
        <v>517</v>
      </c>
      <c r="C211" s="154">
        <v>1.5</v>
      </c>
      <c r="D211" s="68"/>
      <c r="E211" s="68"/>
      <c r="F211" s="66"/>
      <c r="J211"/>
    </row>
    <row r="212" spans="1:10" ht="26.25" customHeight="1" outlineLevel="1" x14ac:dyDescent="0.25">
      <c r="A212" s="148"/>
      <c r="B212" s="78" t="s">
        <v>230</v>
      </c>
      <c r="C212" s="154"/>
      <c r="D212" s="68"/>
      <c r="E212" s="68"/>
      <c r="F212" s="66"/>
      <c r="J212"/>
    </row>
    <row r="213" spans="1:10" ht="41.25" customHeight="1" outlineLevel="1" x14ac:dyDescent="0.25">
      <c r="A213" s="152"/>
      <c r="B213" s="78" t="s">
        <v>468</v>
      </c>
      <c r="C213" s="154"/>
      <c r="D213" s="68"/>
      <c r="E213" s="68"/>
      <c r="F213" s="66"/>
      <c r="J213"/>
    </row>
    <row r="214" spans="1:10" ht="23.25" customHeight="1" outlineLevel="1" x14ac:dyDescent="0.25">
      <c r="A214" s="151" t="s">
        <v>66</v>
      </c>
      <c r="B214" s="79" t="s">
        <v>67</v>
      </c>
      <c r="C214" s="151">
        <f>SUM(C215:C223)</f>
        <v>4</v>
      </c>
      <c r="D214" s="35"/>
      <c r="E214" s="35"/>
      <c r="F214" s="160"/>
      <c r="J214"/>
    </row>
    <row r="215" spans="1:10" ht="38.25" customHeight="1" outlineLevel="2" x14ac:dyDescent="0.25">
      <c r="A215" s="154" t="s">
        <v>68</v>
      </c>
      <c r="B215" s="59" t="s">
        <v>224</v>
      </c>
      <c r="C215" s="154">
        <v>1</v>
      </c>
      <c r="D215" s="38"/>
      <c r="E215" s="38"/>
      <c r="F215" s="160"/>
      <c r="J215"/>
    </row>
    <row r="216" spans="1:10" ht="23.25" customHeight="1" outlineLevel="2" x14ac:dyDescent="0.25">
      <c r="A216" s="152"/>
      <c r="B216" s="60" t="s">
        <v>239</v>
      </c>
      <c r="C216" s="154"/>
      <c r="D216" s="38"/>
      <c r="E216" s="38"/>
      <c r="F216" s="160"/>
      <c r="J216"/>
    </row>
    <row r="217" spans="1:10" ht="23.25" customHeight="1" outlineLevel="2" x14ac:dyDescent="0.25">
      <c r="A217" s="152"/>
      <c r="B217" s="60" t="s">
        <v>445</v>
      </c>
      <c r="C217" s="154"/>
      <c r="D217" s="38"/>
      <c r="E217" s="38"/>
      <c r="F217" s="160"/>
      <c r="J217"/>
    </row>
    <row r="218" spans="1:10" ht="23.25" customHeight="1" outlineLevel="2" x14ac:dyDescent="0.25">
      <c r="A218" s="152"/>
      <c r="B218" s="60" t="s">
        <v>446</v>
      </c>
      <c r="C218" s="154"/>
      <c r="D218" s="38"/>
      <c r="E218" s="38"/>
      <c r="F218" s="160"/>
      <c r="J218"/>
    </row>
    <row r="219" spans="1:10" ht="23.25" customHeight="1" outlineLevel="2" x14ac:dyDescent="0.25">
      <c r="A219" s="154" t="s">
        <v>69</v>
      </c>
      <c r="B219" s="59" t="s">
        <v>518</v>
      </c>
      <c r="C219" s="154">
        <v>1</v>
      </c>
      <c r="D219" s="38"/>
      <c r="E219" s="38"/>
      <c r="F219" s="160"/>
      <c r="J219"/>
    </row>
    <row r="220" spans="1:10" ht="23.25" customHeight="1" outlineLevel="2" x14ac:dyDescent="0.25">
      <c r="A220" s="152"/>
      <c r="B220" s="60" t="s">
        <v>233</v>
      </c>
      <c r="C220" s="154"/>
      <c r="D220" s="38"/>
      <c r="E220" s="38"/>
      <c r="F220" s="160"/>
      <c r="J220"/>
    </row>
    <row r="221" spans="1:10" ht="37.5" customHeight="1" outlineLevel="2" x14ac:dyDescent="0.25">
      <c r="A221" s="152"/>
      <c r="B221" s="80" t="s">
        <v>493</v>
      </c>
      <c r="C221" s="154"/>
      <c r="D221" s="38"/>
      <c r="E221" s="38"/>
      <c r="F221" s="160"/>
      <c r="J221"/>
    </row>
    <row r="222" spans="1:10" ht="25.5" customHeight="1" outlineLevel="2" x14ac:dyDescent="0.25">
      <c r="A222" s="149"/>
      <c r="B222" s="60" t="s">
        <v>138</v>
      </c>
      <c r="C222" s="154"/>
      <c r="D222" s="38"/>
      <c r="E222" s="38"/>
      <c r="F222" s="160"/>
      <c r="J222"/>
    </row>
    <row r="223" spans="1:10" ht="19.5" customHeight="1" outlineLevel="2" x14ac:dyDescent="0.25">
      <c r="A223" s="154" t="s">
        <v>70</v>
      </c>
      <c r="B223" s="59" t="s">
        <v>519</v>
      </c>
      <c r="C223" s="154">
        <v>2</v>
      </c>
      <c r="D223" s="38"/>
      <c r="E223" s="38"/>
      <c r="F223" s="160"/>
      <c r="J223"/>
    </row>
    <row r="224" spans="1:10" ht="23.25" customHeight="1" outlineLevel="1" x14ac:dyDescent="0.25">
      <c r="A224" s="152"/>
      <c r="B224" s="60" t="s">
        <v>277</v>
      </c>
      <c r="C224" s="154"/>
      <c r="D224" s="38"/>
      <c r="E224" s="38"/>
      <c r="F224" s="160"/>
      <c r="J224"/>
    </row>
    <row r="225" spans="1:10" ht="40.5" customHeight="1" outlineLevel="1" x14ac:dyDescent="0.25">
      <c r="A225" s="152"/>
      <c r="B225" s="80" t="s">
        <v>278</v>
      </c>
      <c r="C225" s="154"/>
      <c r="D225" s="38"/>
      <c r="E225" s="38"/>
      <c r="F225" s="160"/>
      <c r="J225"/>
    </row>
    <row r="226" spans="1:10" ht="20.25" customHeight="1" outlineLevel="1" x14ac:dyDescent="0.25">
      <c r="A226" s="149"/>
      <c r="B226" s="60" t="s">
        <v>139</v>
      </c>
      <c r="C226" s="154"/>
      <c r="D226" s="38"/>
      <c r="E226" s="38"/>
      <c r="F226" s="160"/>
      <c r="J226"/>
    </row>
    <row r="227" spans="1:10" ht="42.75" customHeight="1" outlineLevel="1" x14ac:dyDescent="0.25">
      <c r="A227" s="151" t="s">
        <v>71</v>
      </c>
      <c r="B227" s="79" t="s">
        <v>282</v>
      </c>
      <c r="C227" s="151">
        <f>SUM(C228:C234)</f>
        <v>2</v>
      </c>
      <c r="D227" s="36"/>
      <c r="E227" s="36"/>
      <c r="F227" s="160"/>
      <c r="J227"/>
    </row>
    <row r="228" spans="1:10" ht="33" customHeight="1" outlineLevel="2" x14ac:dyDescent="0.25">
      <c r="A228" s="154" t="s">
        <v>72</v>
      </c>
      <c r="B228" s="81" t="s">
        <v>462</v>
      </c>
      <c r="C228" s="154">
        <v>1</v>
      </c>
      <c r="D228" s="36"/>
      <c r="E228" s="36"/>
      <c r="F228" s="160"/>
      <c r="J228"/>
    </row>
    <row r="229" spans="1:10" ht="22.5" customHeight="1" outlineLevel="2" x14ac:dyDescent="0.25">
      <c r="A229" s="152"/>
      <c r="B229" s="60" t="s">
        <v>283</v>
      </c>
      <c r="C229" s="154"/>
      <c r="D229" s="38"/>
      <c r="E229" s="38"/>
      <c r="F229" s="160"/>
      <c r="J229"/>
    </row>
    <row r="230" spans="1:10" ht="23.25" customHeight="1" outlineLevel="2" x14ac:dyDescent="0.25">
      <c r="A230" s="152"/>
      <c r="B230" s="60" t="s">
        <v>284</v>
      </c>
      <c r="C230" s="154"/>
      <c r="D230" s="38"/>
      <c r="E230" s="38"/>
      <c r="F230" s="160"/>
      <c r="J230"/>
    </row>
    <row r="231" spans="1:10" ht="33" customHeight="1" outlineLevel="2" x14ac:dyDescent="0.25">
      <c r="A231" s="154" t="s">
        <v>118</v>
      </c>
      <c r="B231" s="59" t="s">
        <v>285</v>
      </c>
      <c r="C231" s="154">
        <v>1</v>
      </c>
      <c r="D231" s="38"/>
      <c r="E231" s="38"/>
      <c r="F231" s="160"/>
      <c r="J231"/>
    </row>
    <row r="232" spans="1:10" ht="25.5" customHeight="1" outlineLevel="2" x14ac:dyDescent="0.25">
      <c r="A232" s="152"/>
      <c r="B232" s="60" t="s">
        <v>286</v>
      </c>
      <c r="C232" s="154"/>
      <c r="D232" s="38"/>
      <c r="E232" s="38"/>
      <c r="F232" s="160"/>
      <c r="J232"/>
    </row>
    <row r="233" spans="1:10" ht="25.5" customHeight="1" outlineLevel="2" x14ac:dyDescent="0.25">
      <c r="A233" s="152"/>
      <c r="B233" s="60" t="s">
        <v>287</v>
      </c>
      <c r="C233" s="154"/>
      <c r="D233" s="38"/>
      <c r="E233" s="38"/>
      <c r="F233" s="160"/>
      <c r="J233"/>
    </row>
    <row r="234" spans="1:10" ht="22.5" customHeight="1" outlineLevel="2" x14ac:dyDescent="0.25">
      <c r="A234" s="152"/>
      <c r="B234" s="60" t="s">
        <v>139</v>
      </c>
      <c r="C234" s="154"/>
      <c r="D234" s="38"/>
      <c r="E234" s="38"/>
      <c r="F234" s="160"/>
      <c r="J234"/>
    </row>
    <row r="235" spans="1:10" ht="49.5" customHeight="1" outlineLevel="1" x14ac:dyDescent="0.25">
      <c r="A235" s="151" t="s">
        <v>279</v>
      </c>
      <c r="B235" s="79" t="s">
        <v>288</v>
      </c>
      <c r="C235" s="151">
        <v>2</v>
      </c>
      <c r="D235" s="35"/>
      <c r="E235" s="35"/>
      <c r="F235" s="127"/>
      <c r="J235"/>
    </row>
    <row r="236" spans="1:10" ht="43.5" customHeight="1" x14ac:dyDescent="0.25">
      <c r="A236" s="160" t="s">
        <v>280</v>
      </c>
      <c r="B236" s="65" t="s">
        <v>350</v>
      </c>
      <c r="C236" s="160">
        <v>1</v>
      </c>
      <c r="D236" s="38"/>
      <c r="E236" s="38"/>
      <c r="F236" s="160"/>
      <c r="J236"/>
    </row>
    <row r="237" spans="1:10" ht="24" customHeight="1" x14ac:dyDescent="0.25">
      <c r="A237" s="159"/>
      <c r="B237" s="40" t="s">
        <v>380</v>
      </c>
      <c r="C237" s="160"/>
      <c r="D237" s="38"/>
      <c r="E237" s="38"/>
      <c r="F237" s="160"/>
      <c r="J237"/>
    </row>
    <row r="238" spans="1:10" ht="21" customHeight="1" x14ac:dyDescent="0.25">
      <c r="A238" s="162"/>
      <c r="B238" s="40" t="s">
        <v>353</v>
      </c>
      <c r="C238" s="160"/>
      <c r="D238" s="38"/>
      <c r="E238" s="38"/>
      <c r="F238" s="160"/>
      <c r="J238"/>
    </row>
    <row r="239" spans="1:10" ht="42.75" customHeight="1" x14ac:dyDescent="0.25">
      <c r="A239" s="160" t="s">
        <v>281</v>
      </c>
      <c r="B239" s="65" t="s">
        <v>351</v>
      </c>
      <c r="C239" s="160">
        <v>1</v>
      </c>
      <c r="D239" s="38"/>
      <c r="E239" s="38"/>
      <c r="F239" s="160"/>
      <c r="J239"/>
    </row>
    <row r="240" spans="1:10" ht="21" customHeight="1" x14ac:dyDescent="0.25">
      <c r="A240" s="194"/>
      <c r="B240" s="40" t="s">
        <v>378</v>
      </c>
      <c r="C240" s="160"/>
      <c r="D240" s="38"/>
      <c r="E240" s="38"/>
      <c r="F240" s="160"/>
      <c r="J240"/>
    </row>
    <row r="241" spans="1:10" ht="21" customHeight="1" x14ac:dyDescent="0.25">
      <c r="A241" s="195"/>
      <c r="B241" s="40" t="s">
        <v>379</v>
      </c>
      <c r="C241" s="160"/>
      <c r="D241" s="38"/>
      <c r="E241" s="38"/>
      <c r="F241" s="160"/>
      <c r="J241"/>
    </row>
    <row r="242" spans="1:10" x14ac:dyDescent="0.25">
      <c r="A242" s="167"/>
      <c r="B242" s="91" t="s">
        <v>531</v>
      </c>
      <c r="C242" s="150">
        <f>SUM(C5,C45,C71,C124,C152,C169,C188)</f>
        <v>75</v>
      </c>
      <c r="D242" s="168"/>
      <c r="E242" s="168"/>
      <c r="F242" s="169"/>
    </row>
    <row r="243" spans="1:10" ht="28.5" customHeight="1" x14ac:dyDescent="0.25">
      <c r="B243" s="224" t="s">
        <v>530</v>
      </c>
      <c r="C243" s="224"/>
      <c r="D243" s="224"/>
      <c r="E243" s="224"/>
      <c r="F243" s="224"/>
    </row>
    <row r="244" spans="1:10" x14ac:dyDescent="0.25">
      <c r="B244" s="228"/>
      <c r="C244" s="228"/>
      <c r="D244" s="228"/>
      <c r="E244" s="228"/>
      <c r="F244" s="228"/>
    </row>
    <row r="245" spans="1:10" x14ac:dyDescent="0.25">
      <c r="B245" s="228"/>
      <c r="C245" s="228"/>
      <c r="D245" s="228"/>
      <c r="E245" s="228"/>
      <c r="F245" s="228"/>
    </row>
    <row r="251" spans="1:10" x14ac:dyDescent="0.25">
      <c r="F251" s="131"/>
    </row>
    <row r="252" spans="1:10" x14ac:dyDescent="0.25">
      <c r="A252" s="31"/>
      <c r="B252" s="33"/>
      <c r="D252"/>
      <c r="E252"/>
      <c r="J252"/>
    </row>
    <row r="253" spans="1:10" x14ac:dyDescent="0.25">
      <c r="A253" s="31"/>
      <c r="B253" s="33"/>
      <c r="D253"/>
      <c r="E253"/>
      <c r="J253"/>
    </row>
    <row r="254" spans="1:10" x14ac:dyDescent="0.25">
      <c r="A254" s="31"/>
      <c r="B254" s="33"/>
      <c r="D254"/>
      <c r="E254"/>
      <c r="F254" s="131"/>
      <c r="J254"/>
    </row>
    <row r="255" spans="1:10" x14ac:dyDescent="0.25">
      <c r="A255" s="31"/>
      <c r="B255" s="33"/>
      <c r="D255"/>
      <c r="E255"/>
      <c r="J255"/>
    </row>
    <row r="256" spans="1:10" x14ac:dyDescent="0.25">
      <c r="A256" s="31"/>
      <c r="B256" s="33"/>
      <c r="D256"/>
      <c r="E256"/>
      <c r="J256"/>
    </row>
    <row r="257" spans="1:10" x14ac:dyDescent="0.25">
      <c r="A257" s="31"/>
      <c r="B257" s="33"/>
      <c r="D257"/>
      <c r="E257"/>
      <c r="J257"/>
    </row>
    <row r="258" spans="1:10" x14ac:dyDescent="0.25">
      <c r="A258" s="31"/>
      <c r="B258" s="33"/>
      <c r="D258"/>
      <c r="E258"/>
      <c r="J258"/>
    </row>
    <row r="259" spans="1:10" x14ac:dyDescent="0.25">
      <c r="A259" s="31"/>
      <c r="B259" s="33"/>
      <c r="D259"/>
      <c r="E259"/>
      <c r="J259"/>
    </row>
    <row r="260" spans="1:10" x14ac:dyDescent="0.25">
      <c r="A260" s="31"/>
      <c r="B260" s="33"/>
      <c r="D260"/>
      <c r="E260"/>
      <c r="J260"/>
    </row>
    <row r="261" spans="1:10" x14ac:dyDescent="0.25">
      <c r="A261" s="31"/>
      <c r="B261" s="33"/>
      <c r="D261"/>
      <c r="E261"/>
      <c r="J261"/>
    </row>
    <row r="262" spans="1:10" x14ac:dyDescent="0.25">
      <c r="A262" s="31"/>
      <c r="B262" s="33"/>
      <c r="D262"/>
      <c r="E262"/>
      <c r="J262"/>
    </row>
    <row r="263" spans="1:10" x14ac:dyDescent="0.25">
      <c r="A263" s="31"/>
      <c r="B263" s="33"/>
      <c r="D263"/>
      <c r="E263"/>
      <c r="J263"/>
    </row>
    <row r="264" spans="1:10" x14ac:dyDescent="0.25">
      <c r="A264" s="31"/>
      <c r="B264" s="33"/>
      <c r="D264"/>
      <c r="E264"/>
      <c r="J264"/>
    </row>
    <row r="265" spans="1:10" x14ac:dyDescent="0.25">
      <c r="A265" s="31"/>
      <c r="B265" s="33"/>
      <c r="D265"/>
      <c r="E265"/>
      <c r="J265"/>
    </row>
    <row r="266" spans="1:10" x14ac:dyDescent="0.25">
      <c r="A266" s="31"/>
      <c r="B266" s="33"/>
      <c r="D266"/>
      <c r="E266"/>
      <c r="J266"/>
    </row>
    <row r="267" spans="1:10" x14ac:dyDescent="0.25">
      <c r="A267" s="31"/>
      <c r="B267" s="33"/>
      <c r="D267"/>
      <c r="E267"/>
      <c r="J267"/>
    </row>
    <row r="268" spans="1:10" x14ac:dyDescent="0.25">
      <c r="A268" s="31"/>
      <c r="B268" s="33"/>
      <c r="D268"/>
      <c r="E268"/>
      <c r="J268"/>
    </row>
    <row r="269" spans="1:10" x14ac:dyDescent="0.25">
      <c r="A269" s="31"/>
      <c r="B269" s="33"/>
      <c r="D269"/>
      <c r="E269"/>
      <c r="J269"/>
    </row>
    <row r="270" spans="1:10" x14ac:dyDescent="0.25">
      <c r="A270" s="31"/>
      <c r="B270" s="33"/>
      <c r="D270"/>
      <c r="E270"/>
      <c r="J270"/>
    </row>
    <row r="271" spans="1:10" x14ac:dyDescent="0.25">
      <c r="A271" s="31"/>
      <c r="B271" s="33"/>
      <c r="D271"/>
      <c r="E271"/>
      <c r="J271"/>
    </row>
    <row r="272" spans="1:10" x14ac:dyDescent="0.25">
      <c r="A272" s="31"/>
      <c r="B272" s="33"/>
      <c r="D272"/>
      <c r="E272"/>
      <c r="J272"/>
    </row>
    <row r="273" spans="1:10" x14ac:dyDescent="0.25">
      <c r="A273" s="31"/>
      <c r="B273" s="33"/>
      <c r="D273"/>
      <c r="E273"/>
      <c r="J273"/>
    </row>
    <row r="274" spans="1:10" x14ac:dyDescent="0.25">
      <c r="A274" s="31"/>
      <c r="B274" s="33"/>
      <c r="D274"/>
      <c r="E274"/>
      <c r="J274"/>
    </row>
    <row r="275" spans="1:10" x14ac:dyDescent="0.25">
      <c r="A275" s="31"/>
      <c r="B275" s="33"/>
      <c r="D275"/>
      <c r="E275"/>
      <c r="J275"/>
    </row>
  </sheetData>
  <mergeCells count="50">
    <mergeCell ref="A1:F1"/>
    <mergeCell ref="A3:A4"/>
    <mergeCell ref="B3:B4"/>
    <mergeCell ref="C3:C4"/>
    <mergeCell ref="D3:E3"/>
    <mergeCell ref="F3:F4"/>
    <mergeCell ref="A69:A70"/>
    <mergeCell ref="A8:A9"/>
    <mergeCell ref="A11:A12"/>
    <mergeCell ref="A14:A15"/>
    <mergeCell ref="F16:F19"/>
    <mergeCell ref="A17:A19"/>
    <mergeCell ref="A22:A24"/>
    <mergeCell ref="A30:A33"/>
    <mergeCell ref="A35:A36"/>
    <mergeCell ref="A38:A40"/>
    <mergeCell ref="A42:A44"/>
    <mergeCell ref="A48:A50"/>
    <mergeCell ref="A127:A128"/>
    <mergeCell ref="A74:A75"/>
    <mergeCell ref="A77:A80"/>
    <mergeCell ref="A82:A83"/>
    <mergeCell ref="A92:A93"/>
    <mergeCell ref="A96:A97"/>
    <mergeCell ref="A104:A105"/>
    <mergeCell ref="A107:A109"/>
    <mergeCell ref="A112:A113"/>
    <mergeCell ref="A115:A116"/>
    <mergeCell ref="A118:A119"/>
    <mergeCell ref="A121:A123"/>
    <mergeCell ref="A175:A177"/>
    <mergeCell ref="A130:A131"/>
    <mergeCell ref="A134:A135"/>
    <mergeCell ref="A137:A138"/>
    <mergeCell ref="A140:A141"/>
    <mergeCell ref="A144:A145"/>
    <mergeCell ref="A147:A148"/>
    <mergeCell ref="A150:A151"/>
    <mergeCell ref="A161:A162"/>
    <mergeCell ref="A164:A165"/>
    <mergeCell ref="A167:A168"/>
    <mergeCell ref="A172:A173"/>
    <mergeCell ref="A240:A241"/>
    <mergeCell ref="A180:A181"/>
    <mergeCell ref="A183:A184"/>
    <mergeCell ref="A186:A187"/>
    <mergeCell ref="A191:A192"/>
    <mergeCell ref="A194:A195"/>
    <mergeCell ref="A200:A202"/>
    <mergeCell ref="B243:F243"/>
  </mergeCells>
  <pageMargins left="0.5" right="0.5" top="0.5" bottom="0.5" header="0.3" footer="0.3"/>
  <pageSetup paperSize="9" scale="75" fitToHeight="0" orientation="landscape" r:id="rId1"/>
  <headerFooter alignWithMargins="0">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71"/>
  <sheetViews>
    <sheetView view="pageBreakPreview" topLeftCell="A16" zoomScale="85" zoomScaleNormal="80" zoomScaleSheetLayoutView="85" workbookViewId="0">
      <selection activeCell="B37" sqref="B37"/>
    </sheetView>
  </sheetViews>
  <sheetFormatPr defaultRowHeight="16.5" outlineLevelRow="2" x14ac:dyDescent="0.25"/>
  <cols>
    <col min="1" max="1" width="5.77734375" style="30" customWidth="1"/>
    <col min="2" max="2" width="88.21875" style="32" customWidth="1"/>
    <col min="3" max="3" width="6.33203125" style="30" customWidth="1"/>
    <col min="4" max="4" width="17.44140625" style="30" customWidth="1"/>
    <col min="5" max="5" width="5.88671875" customWidth="1"/>
    <col min="6" max="6" width="6.44140625" customWidth="1"/>
    <col min="8" max="8" width="6.77734375" style="4" customWidth="1"/>
  </cols>
  <sheetData>
    <row r="1" spans="1:20" s="4" customFormat="1" ht="75.75" customHeight="1" x14ac:dyDescent="0.25">
      <c r="A1" s="212" t="s">
        <v>540</v>
      </c>
      <c r="B1" s="212"/>
      <c r="C1" s="212"/>
      <c r="D1" s="212"/>
    </row>
    <row r="3" spans="1:20" s="3" customFormat="1" ht="33" customHeight="1" x14ac:dyDescent="0.25">
      <c r="A3" s="189" t="s">
        <v>0</v>
      </c>
      <c r="B3" s="213" t="s">
        <v>1</v>
      </c>
      <c r="C3" s="191" t="s">
        <v>2</v>
      </c>
      <c r="D3" s="191" t="s">
        <v>535</v>
      </c>
      <c r="G3" s="18"/>
      <c r="H3" s="18"/>
      <c r="I3" s="19"/>
      <c r="J3" s="9"/>
    </row>
    <row r="4" spans="1:20" ht="37.5" customHeight="1" x14ac:dyDescent="0.25">
      <c r="A4" s="190"/>
      <c r="B4" s="213"/>
      <c r="C4" s="190"/>
      <c r="D4" s="190"/>
      <c r="E4" s="3"/>
      <c r="F4" s="6"/>
      <c r="G4" s="8"/>
      <c r="H4" s="1"/>
      <c r="I4" s="1"/>
      <c r="J4" s="7"/>
    </row>
    <row r="5" spans="1:20" s="139" customFormat="1" ht="25.5" customHeight="1" outlineLevel="1" x14ac:dyDescent="0.3">
      <c r="A5" s="83">
        <v>1</v>
      </c>
      <c r="B5" s="34" t="s">
        <v>448</v>
      </c>
      <c r="C5" s="86">
        <f>SUM(C6:C11)</f>
        <v>5</v>
      </c>
      <c r="D5" s="171"/>
      <c r="E5" s="10"/>
      <c r="F5" s="10"/>
      <c r="G5" s="10"/>
      <c r="H5" s="11"/>
      <c r="I5" s="10"/>
      <c r="J5" s="10"/>
      <c r="K5" s="10"/>
      <c r="L5" s="10"/>
      <c r="M5" s="10"/>
      <c r="N5" s="10"/>
      <c r="O5" s="10"/>
      <c r="P5" s="10"/>
      <c r="Q5" s="10"/>
      <c r="R5" s="10"/>
      <c r="S5" s="10"/>
      <c r="T5" s="10"/>
    </row>
    <row r="6" spans="1:20" s="138" customFormat="1" ht="22.5" customHeight="1" outlineLevel="2" x14ac:dyDescent="0.25">
      <c r="A6" s="85" t="s">
        <v>3</v>
      </c>
      <c r="B6" s="37" t="s">
        <v>140</v>
      </c>
      <c r="C6" s="85">
        <v>1</v>
      </c>
      <c r="D6" s="170"/>
      <c r="E6" s="8"/>
      <c r="F6" s="8"/>
      <c r="G6" s="8"/>
      <c r="H6" s="9"/>
      <c r="I6" s="8"/>
      <c r="J6" s="8"/>
      <c r="K6" s="8"/>
      <c r="L6" s="8"/>
      <c r="M6" s="8"/>
      <c r="N6" s="8"/>
      <c r="O6" s="8"/>
      <c r="P6" s="8"/>
      <c r="Q6" s="8"/>
      <c r="R6" s="8"/>
      <c r="S6" s="8"/>
      <c r="T6" s="8"/>
    </row>
    <row r="7" spans="1:20" s="8" customFormat="1" ht="31.5" customHeight="1" outlineLevel="2" x14ac:dyDescent="0.25">
      <c r="A7" s="99" t="s">
        <v>12</v>
      </c>
      <c r="B7" s="137" t="s">
        <v>469</v>
      </c>
      <c r="C7" s="99">
        <v>1</v>
      </c>
      <c r="D7" s="165"/>
      <c r="H7" s="9"/>
    </row>
    <row r="8" spans="1:20" s="8" customFormat="1" ht="24" customHeight="1" outlineLevel="2" x14ac:dyDescent="0.25">
      <c r="A8" s="85" t="s">
        <v>13</v>
      </c>
      <c r="B8" s="37" t="s">
        <v>470</v>
      </c>
      <c r="C8" s="85">
        <v>0.5</v>
      </c>
      <c r="D8" s="157"/>
      <c r="H8" s="9"/>
    </row>
    <row r="9" spans="1:20" s="8" customFormat="1" ht="24" customHeight="1" outlineLevel="2" x14ac:dyDescent="0.25">
      <c r="A9" s="85" t="s">
        <v>19</v>
      </c>
      <c r="B9" s="37" t="s">
        <v>471</v>
      </c>
      <c r="C9" s="85">
        <v>0.5</v>
      </c>
      <c r="D9" s="157"/>
      <c r="H9" s="9"/>
    </row>
    <row r="10" spans="1:20" s="8" customFormat="1" ht="24" customHeight="1" outlineLevel="2" x14ac:dyDescent="0.25">
      <c r="A10" s="85" t="s">
        <v>22</v>
      </c>
      <c r="B10" s="37" t="s">
        <v>447</v>
      </c>
      <c r="C10" s="85">
        <v>1</v>
      </c>
      <c r="D10" s="157"/>
      <c r="H10" s="9"/>
    </row>
    <row r="11" spans="1:20" s="8" customFormat="1" ht="33" customHeight="1" outlineLevel="2" x14ac:dyDescent="0.25">
      <c r="A11" s="85" t="s">
        <v>124</v>
      </c>
      <c r="B11" s="37" t="s">
        <v>141</v>
      </c>
      <c r="C11" s="85">
        <v>1</v>
      </c>
      <c r="D11" s="157"/>
      <c r="H11" s="9"/>
    </row>
    <row r="12" spans="1:20" s="10" customFormat="1" ht="21.75" customHeight="1" outlineLevel="1" x14ac:dyDescent="0.3">
      <c r="A12" s="83">
        <v>2</v>
      </c>
      <c r="B12" s="34" t="s">
        <v>496</v>
      </c>
      <c r="C12" s="86">
        <f>SUM(C13:C16)</f>
        <v>4</v>
      </c>
      <c r="D12" s="86"/>
      <c r="H12" s="11"/>
    </row>
    <row r="13" spans="1:20" s="1" customFormat="1" ht="24" customHeight="1" outlineLevel="2" x14ac:dyDescent="0.25">
      <c r="A13" s="85" t="s">
        <v>23</v>
      </c>
      <c r="B13" s="37" t="s">
        <v>497</v>
      </c>
      <c r="C13" s="85">
        <v>1</v>
      </c>
      <c r="D13" s="157"/>
      <c r="H13" s="7"/>
    </row>
    <row r="14" spans="1:20" s="1" customFormat="1" ht="35.25" customHeight="1" outlineLevel="2" x14ac:dyDescent="0.25">
      <c r="A14" s="85" t="s">
        <v>26</v>
      </c>
      <c r="B14" s="37" t="s">
        <v>142</v>
      </c>
      <c r="C14" s="85">
        <v>1</v>
      </c>
      <c r="D14" s="157"/>
      <c r="H14" s="7"/>
    </row>
    <row r="15" spans="1:20" s="1" customFormat="1" ht="39.75" customHeight="1" outlineLevel="2" x14ac:dyDescent="0.25">
      <c r="A15" s="85" t="s">
        <v>27</v>
      </c>
      <c r="B15" s="37" t="s">
        <v>143</v>
      </c>
      <c r="C15" s="85">
        <v>1</v>
      </c>
      <c r="D15" s="157"/>
      <c r="H15" s="7"/>
    </row>
    <row r="16" spans="1:20" ht="35.25" customHeight="1" outlineLevel="2" x14ac:dyDescent="0.25">
      <c r="A16" s="85" t="s">
        <v>28</v>
      </c>
      <c r="B16" s="37" t="s">
        <v>144</v>
      </c>
      <c r="C16" s="85">
        <v>1</v>
      </c>
      <c r="D16" s="157"/>
    </row>
    <row r="17" spans="1:8" s="12" customFormat="1" ht="21" customHeight="1" outlineLevel="1" x14ac:dyDescent="0.3">
      <c r="A17" s="83">
        <v>3</v>
      </c>
      <c r="B17" s="34" t="s">
        <v>145</v>
      </c>
      <c r="C17" s="86">
        <f>SUM(C18:C20)</f>
        <v>3</v>
      </c>
      <c r="D17" s="86"/>
      <c r="H17" s="13"/>
    </row>
    <row r="18" spans="1:8" ht="24" customHeight="1" outlineLevel="2" x14ac:dyDescent="0.25">
      <c r="A18" s="85" t="s">
        <v>29</v>
      </c>
      <c r="B18" s="37" t="s">
        <v>146</v>
      </c>
      <c r="C18" s="85">
        <v>1</v>
      </c>
      <c r="D18" s="157"/>
    </row>
    <row r="19" spans="1:8" ht="24" customHeight="1" outlineLevel="2" x14ac:dyDescent="0.25">
      <c r="A19" s="85" t="s">
        <v>33</v>
      </c>
      <c r="B19" s="37" t="s">
        <v>207</v>
      </c>
      <c r="C19" s="85">
        <v>1</v>
      </c>
      <c r="D19" s="157"/>
    </row>
    <row r="20" spans="1:8" ht="24" customHeight="1" outlineLevel="2" x14ac:dyDescent="0.25">
      <c r="A20" s="85" t="s">
        <v>35</v>
      </c>
      <c r="B20" s="37" t="s">
        <v>147</v>
      </c>
      <c r="C20" s="85">
        <v>1</v>
      </c>
      <c r="D20" s="157"/>
    </row>
    <row r="21" spans="1:8" ht="21.75" customHeight="1" outlineLevel="1" x14ac:dyDescent="0.25">
      <c r="A21" s="83">
        <v>4</v>
      </c>
      <c r="B21" s="34" t="s">
        <v>148</v>
      </c>
      <c r="C21" s="86">
        <f>SUM(C22:C26)</f>
        <v>5</v>
      </c>
      <c r="D21" s="86"/>
    </row>
    <row r="22" spans="1:8" ht="24" customHeight="1" outlineLevel="2" x14ac:dyDescent="0.25">
      <c r="A22" s="85" t="s">
        <v>38</v>
      </c>
      <c r="B22" s="37" t="s">
        <v>208</v>
      </c>
      <c r="C22" s="85">
        <v>1</v>
      </c>
      <c r="D22" s="157"/>
    </row>
    <row r="23" spans="1:8" ht="24" customHeight="1" outlineLevel="2" x14ac:dyDescent="0.25">
      <c r="A23" s="85" t="s">
        <v>39</v>
      </c>
      <c r="B23" s="37" t="s">
        <v>209</v>
      </c>
      <c r="C23" s="85">
        <v>1</v>
      </c>
      <c r="D23" s="157"/>
    </row>
    <row r="24" spans="1:8" ht="24" customHeight="1" outlineLevel="2" x14ac:dyDescent="0.25">
      <c r="A24" s="85" t="s">
        <v>42</v>
      </c>
      <c r="B24" s="37" t="s">
        <v>241</v>
      </c>
      <c r="C24" s="85">
        <v>1</v>
      </c>
      <c r="D24" s="157"/>
    </row>
    <row r="25" spans="1:8" ht="24" customHeight="1" outlineLevel="2" x14ac:dyDescent="0.25">
      <c r="A25" s="85" t="s">
        <v>149</v>
      </c>
      <c r="B25" s="37" t="s">
        <v>83</v>
      </c>
      <c r="C25" s="85">
        <v>1</v>
      </c>
      <c r="D25" s="157"/>
    </row>
    <row r="26" spans="1:8" ht="32.25" customHeight="1" outlineLevel="2" x14ac:dyDescent="0.25">
      <c r="A26" s="85" t="s">
        <v>150</v>
      </c>
      <c r="B26" s="37" t="s">
        <v>210</v>
      </c>
      <c r="C26" s="85">
        <v>1</v>
      </c>
      <c r="D26" s="157"/>
    </row>
    <row r="27" spans="1:8" s="12" customFormat="1" ht="24" customHeight="1" outlineLevel="1" x14ac:dyDescent="0.3">
      <c r="A27" s="83">
        <v>5</v>
      </c>
      <c r="B27" s="34" t="s">
        <v>84</v>
      </c>
      <c r="C27" s="86">
        <f>SUM(C28:C30)</f>
        <v>3</v>
      </c>
      <c r="D27" s="86"/>
      <c r="H27" s="13"/>
    </row>
    <row r="28" spans="1:8" ht="24" customHeight="1" outlineLevel="2" x14ac:dyDescent="0.25">
      <c r="A28" s="85" t="s">
        <v>46</v>
      </c>
      <c r="B28" s="37" t="s">
        <v>151</v>
      </c>
      <c r="C28" s="85">
        <v>1</v>
      </c>
      <c r="D28" s="157"/>
    </row>
    <row r="29" spans="1:8" ht="30" customHeight="1" outlineLevel="2" x14ac:dyDescent="0.25">
      <c r="A29" s="85" t="s">
        <v>48</v>
      </c>
      <c r="B29" s="37" t="s">
        <v>152</v>
      </c>
      <c r="C29" s="85">
        <v>1</v>
      </c>
      <c r="D29" s="157"/>
    </row>
    <row r="30" spans="1:8" ht="24" customHeight="1" outlineLevel="2" x14ac:dyDescent="0.25">
      <c r="A30" s="85" t="s">
        <v>89</v>
      </c>
      <c r="B30" s="37" t="s">
        <v>85</v>
      </c>
      <c r="C30" s="85">
        <v>1</v>
      </c>
      <c r="D30" s="157"/>
    </row>
    <row r="31" spans="1:8" s="12" customFormat="1" ht="24" customHeight="1" outlineLevel="1" x14ac:dyDescent="0.3">
      <c r="A31" s="86">
        <v>6</v>
      </c>
      <c r="B31" s="34" t="s">
        <v>86</v>
      </c>
      <c r="C31" s="86">
        <f>SUM(C32:C36)</f>
        <v>5</v>
      </c>
      <c r="D31" s="86"/>
      <c r="H31" s="13"/>
    </row>
    <row r="32" spans="1:8" ht="24" customHeight="1" outlineLevel="2" x14ac:dyDescent="0.25">
      <c r="A32" s="85" t="s">
        <v>52</v>
      </c>
      <c r="B32" s="37" t="s">
        <v>211</v>
      </c>
      <c r="C32" s="85">
        <v>1</v>
      </c>
      <c r="D32" s="157"/>
    </row>
    <row r="33" spans="1:8" ht="24" customHeight="1" outlineLevel="2" x14ac:dyDescent="0.25">
      <c r="A33" s="85" t="s">
        <v>53</v>
      </c>
      <c r="B33" s="37" t="s">
        <v>212</v>
      </c>
      <c r="C33" s="85">
        <v>1</v>
      </c>
      <c r="D33" s="157"/>
    </row>
    <row r="34" spans="1:8" ht="24" customHeight="1" outlineLevel="2" x14ac:dyDescent="0.25">
      <c r="A34" s="85" t="s">
        <v>154</v>
      </c>
      <c r="B34" s="37" t="s">
        <v>153</v>
      </c>
      <c r="C34" s="85">
        <v>1</v>
      </c>
      <c r="D34" s="157"/>
    </row>
    <row r="35" spans="1:8" ht="24" customHeight="1" outlineLevel="2" x14ac:dyDescent="0.25">
      <c r="A35" s="85" t="s">
        <v>155</v>
      </c>
      <c r="B35" s="37" t="s">
        <v>156</v>
      </c>
      <c r="C35" s="85">
        <v>1</v>
      </c>
      <c r="D35" s="157"/>
    </row>
    <row r="36" spans="1:8" ht="24" customHeight="1" outlineLevel="2" x14ac:dyDescent="0.25">
      <c r="A36" s="85" t="s">
        <v>157</v>
      </c>
      <c r="B36" s="37" t="s">
        <v>87</v>
      </c>
      <c r="C36" s="85">
        <v>1</v>
      </c>
      <c r="D36" s="157"/>
    </row>
    <row r="37" spans="1:8" s="25" customFormat="1" ht="34.5" customHeight="1" x14ac:dyDescent="0.25">
      <c r="A37" s="151"/>
      <c r="B37" s="91" t="s">
        <v>532</v>
      </c>
      <c r="C37" s="155">
        <f>SUM(C5,C12,C17,C21,C27,C31)</f>
        <v>25</v>
      </c>
      <c r="D37" s="155"/>
      <c r="H37" s="29"/>
    </row>
    <row r="39" spans="1:8" ht="28.5" customHeight="1" x14ac:dyDescent="0.25">
      <c r="B39" s="193"/>
      <c r="C39" s="193"/>
      <c r="D39" s="147"/>
    </row>
    <row r="48" spans="1:8" x14ac:dyDescent="0.25">
      <c r="A48" s="31"/>
      <c r="B48" s="33"/>
      <c r="H48"/>
    </row>
    <row r="49" spans="1:8" x14ac:dyDescent="0.25">
      <c r="A49" s="31"/>
      <c r="B49" s="33"/>
      <c r="H49"/>
    </row>
    <row r="50" spans="1:8" x14ac:dyDescent="0.25">
      <c r="A50" s="31"/>
      <c r="B50" s="33"/>
      <c r="H50"/>
    </row>
    <row r="51" spans="1:8" x14ac:dyDescent="0.25">
      <c r="A51" s="31"/>
      <c r="B51" s="33"/>
      <c r="H51"/>
    </row>
    <row r="52" spans="1:8" x14ac:dyDescent="0.25">
      <c r="A52" s="31"/>
      <c r="B52" s="33"/>
      <c r="H52"/>
    </row>
    <row r="53" spans="1:8" x14ac:dyDescent="0.25">
      <c r="A53" s="31"/>
      <c r="B53" s="33"/>
      <c r="H53"/>
    </row>
    <row r="54" spans="1:8" x14ac:dyDescent="0.25">
      <c r="A54" s="31"/>
      <c r="B54" s="33"/>
      <c r="H54"/>
    </row>
    <row r="55" spans="1:8" x14ac:dyDescent="0.25">
      <c r="A55" s="31"/>
      <c r="B55" s="33"/>
      <c r="H55"/>
    </row>
    <row r="56" spans="1:8" x14ac:dyDescent="0.25">
      <c r="A56" s="31"/>
      <c r="B56" s="33"/>
      <c r="H56"/>
    </row>
    <row r="57" spans="1:8" x14ac:dyDescent="0.25">
      <c r="A57" s="31"/>
      <c r="B57" s="33"/>
      <c r="H57"/>
    </row>
    <row r="58" spans="1:8" x14ac:dyDescent="0.25">
      <c r="A58" s="31"/>
      <c r="B58" s="33"/>
      <c r="H58"/>
    </row>
    <row r="59" spans="1:8" x14ac:dyDescent="0.25">
      <c r="A59" s="31"/>
      <c r="B59" s="33"/>
      <c r="H59"/>
    </row>
    <row r="60" spans="1:8" x14ac:dyDescent="0.25">
      <c r="A60" s="31"/>
      <c r="B60" s="33"/>
      <c r="H60"/>
    </row>
    <row r="61" spans="1:8" x14ac:dyDescent="0.25">
      <c r="A61" s="31"/>
      <c r="B61" s="33"/>
      <c r="H61"/>
    </row>
    <row r="62" spans="1:8" x14ac:dyDescent="0.25">
      <c r="A62" s="31"/>
      <c r="B62" s="33"/>
      <c r="H62"/>
    </row>
    <row r="63" spans="1:8" x14ac:dyDescent="0.25">
      <c r="A63" s="31"/>
      <c r="B63" s="33"/>
      <c r="H63"/>
    </row>
    <row r="64" spans="1:8" x14ac:dyDescent="0.25">
      <c r="A64" s="31"/>
      <c r="B64" s="33"/>
      <c r="H64"/>
    </row>
    <row r="65" spans="1:8" x14ac:dyDescent="0.25">
      <c r="A65" s="31"/>
      <c r="B65" s="33"/>
      <c r="H65"/>
    </row>
    <row r="66" spans="1:8" x14ac:dyDescent="0.25">
      <c r="A66" s="31"/>
      <c r="B66" s="33"/>
      <c r="H66"/>
    </row>
    <row r="67" spans="1:8" x14ac:dyDescent="0.25">
      <c r="A67" s="31"/>
      <c r="B67" s="33"/>
      <c r="H67"/>
    </row>
    <row r="68" spans="1:8" x14ac:dyDescent="0.25">
      <c r="A68" s="31"/>
      <c r="B68" s="33"/>
      <c r="H68"/>
    </row>
    <row r="69" spans="1:8" x14ac:dyDescent="0.25">
      <c r="A69" s="31"/>
      <c r="B69" s="33"/>
      <c r="H69"/>
    </row>
    <row r="70" spans="1:8" x14ac:dyDescent="0.25">
      <c r="A70" s="31"/>
      <c r="B70" s="33"/>
      <c r="H70"/>
    </row>
    <row r="71" spans="1:8" x14ac:dyDescent="0.25">
      <c r="A71" s="31"/>
      <c r="B71" s="33"/>
      <c r="H71"/>
    </row>
  </sheetData>
  <mergeCells count="6">
    <mergeCell ref="D3:D4"/>
    <mergeCell ref="B39:C39"/>
    <mergeCell ref="A1:D1"/>
    <mergeCell ref="A3:A4"/>
    <mergeCell ref="B3:B4"/>
    <mergeCell ref="C3:C4"/>
  </mergeCells>
  <phoneticPr fontId="4" type="noConversion"/>
  <pageMargins left="0.5" right="0.5" top="0.5" bottom="0.5" header="0.3" footer="0.3"/>
  <pageSetup paperSize="9" fitToHeight="0" orientation="landscape" r:id="rId1"/>
  <headerFooter alignWithMargins="0">
    <oddFooter>&amp;R&amp;P/3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4"/>
  <sheetViews>
    <sheetView topLeftCell="A255" zoomScaleNormal="100" zoomScaleSheetLayoutView="100" workbookViewId="0">
      <selection activeCell="B295" sqref="B295"/>
    </sheetView>
  </sheetViews>
  <sheetFormatPr defaultRowHeight="16.5" x14ac:dyDescent="0.25"/>
  <cols>
    <col min="1" max="1" width="4.88671875" bestFit="1" customWidth="1"/>
    <col min="2" max="2" width="67.5546875" style="4" customWidth="1"/>
    <col min="3" max="3" width="7" customWidth="1"/>
    <col min="4" max="4" width="9.44140625" customWidth="1"/>
    <col min="5" max="5" width="12" customWidth="1"/>
    <col min="6" max="6" width="16.109375" customWidth="1"/>
  </cols>
  <sheetData>
    <row r="1" spans="1:6" ht="56.25" customHeight="1" x14ac:dyDescent="0.25">
      <c r="B1" s="217" t="s">
        <v>539</v>
      </c>
      <c r="C1" s="217"/>
      <c r="D1" s="217"/>
      <c r="E1" s="217"/>
      <c r="F1" s="217"/>
    </row>
    <row r="2" spans="1:6" ht="5.25" hidden="1" customHeight="1" x14ac:dyDescent="0.25">
      <c r="A2" s="118"/>
      <c r="B2" s="119"/>
      <c r="C2" s="120"/>
      <c r="D2" s="121"/>
      <c r="E2" s="121"/>
      <c r="F2" s="106"/>
    </row>
    <row r="3" spans="1:6" ht="32.25" customHeight="1" x14ac:dyDescent="0.25">
      <c r="A3" s="189" t="s">
        <v>0</v>
      </c>
      <c r="B3" s="191" t="s">
        <v>1</v>
      </c>
      <c r="C3" s="191" t="s">
        <v>2</v>
      </c>
      <c r="D3" s="225" t="s">
        <v>158</v>
      </c>
      <c r="E3" s="226"/>
      <c r="F3" s="189" t="s">
        <v>126</v>
      </c>
    </row>
    <row r="4" spans="1:6" ht="35.25" customHeight="1" x14ac:dyDescent="0.25">
      <c r="A4" s="190"/>
      <c r="B4" s="192"/>
      <c r="C4" s="192"/>
      <c r="D4" s="185" t="s">
        <v>159</v>
      </c>
      <c r="E4" s="185" t="s">
        <v>200</v>
      </c>
      <c r="F4" s="190"/>
    </row>
    <row r="5" spans="1:6" x14ac:dyDescent="0.25">
      <c r="A5" s="180">
        <v>1</v>
      </c>
      <c r="B5" s="91" t="s">
        <v>236</v>
      </c>
      <c r="C5" s="180">
        <f>SUM(C6,C16,C20,C28,C37,C41,C50)</f>
        <v>12</v>
      </c>
      <c r="D5" s="73"/>
      <c r="E5" s="73"/>
      <c r="F5" s="73"/>
    </row>
    <row r="6" spans="1:6" ht="17.25" x14ac:dyDescent="0.25">
      <c r="A6" s="52" t="s">
        <v>3</v>
      </c>
      <c r="B6" s="53" t="s">
        <v>4</v>
      </c>
      <c r="C6" s="180">
        <f>SUM(C7:C15)</f>
        <v>2.5</v>
      </c>
      <c r="D6" s="73"/>
      <c r="E6" s="73"/>
      <c r="F6" s="73"/>
    </row>
    <row r="7" spans="1:6" ht="25.5" customHeight="1" x14ac:dyDescent="0.25">
      <c r="A7" s="183" t="s">
        <v>5</v>
      </c>
      <c r="B7" s="55" t="s">
        <v>463</v>
      </c>
      <c r="C7" s="183">
        <v>0.5</v>
      </c>
      <c r="D7" s="73"/>
      <c r="E7" s="73"/>
      <c r="F7" s="89"/>
    </row>
    <row r="8" spans="1:6" ht="21" customHeight="1" x14ac:dyDescent="0.25">
      <c r="A8" s="57"/>
      <c r="B8" s="44" t="s">
        <v>357</v>
      </c>
      <c r="C8" s="183"/>
      <c r="D8" s="73"/>
      <c r="E8" s="73"/>
      <c r="F8" s="73"/>
    </row>
    <row r="9" spans="1:6" ht="20.25" customHeight="1" x14ac:dyDescent="0.25">
      <c r="A9" s="62"/>
      <c r="B9" s="44" t="s">
        <v>358</v>
      </c>
      <c r="C9" s="183"/>
      <c r="D9" s="73"/>
      <c r="E9" s="73"/>
      <c r="F9" s="73"/>
    </row>
    <row r="10" spans="1:6" ht="21" customHeight="1" x14ac:dyDescent="0.25">
      <c r="A10" s="183" t="s">
        <v>7</v>
      </c>
      <c r="B10" s="55" t="s">
        <v>8</v>
      </c>
      <c r="C10" s="183">
        <v>1</v>
      </c>
      <c r="D10" s="73"/>
      <c r="E10" s="73"/>
      <c r="F10" s="73"/>
    </row>
    <row r="11" spans="1:6" ht="33" x14ac:dyDescent="0.25">
      <c r="A11" s="57"/>
      <c r="B11" s="44" t="s">
        <v>502</v>
      </c>
      <c r="C11" s="183"/>
      <c r="D11" s="73"/>
      <c r="E11" s="73"/>
      <c r="F11" s="73"/>
    </row>
    <row r="12" spans="1:6" ht="39" customHeight="1" x14ac:dyDescent="0.25">
      <c r="A12" s="62"/>
      <c r="B12" s="44" t="s">
        <v>436</v>
      </c>
      <c r="C12" s="183"/>
      <c r="D12" s="73"/>
      <c r="E12" s="73"/>
      <c r="F12" s="73"/>
    </row>
    <row r="13" spans="1:6" ht="23.25" customHeight="1" x14ac:dyDescent="0.25">
      <c r="A13" s="183" t="s">
        <v>9</v>
      </c>
      <c r="B13" s="55" t="s">
        <v>521</v>
      </c>
      <c r="C13" s="183">
        <v>1</v>
      </c>
      <c r="D13" s="73"/>
      <c r="E13" s="73"/>
      <c r="F13" s="60"/>
    </row>
    <row r="14" spans="1:6" ht="42" customHeight="1" x14ac:dyDescent="0.25">
      <c r="A14" s="204"/>
      <c r="B14" s="88" t="s">
        <v>248</v>
      </c>
      <c r="C14" s="183"/>
      <c r="D14" s="73"/>
      <c r="E14" s="73"/>
      <c r="F14" s="73"/>
    </row>
    <row r="15" spans="1:6" ht="24" customHeight="1" x14ac:dyDescent="0.25">
      <c r="A15" s="205"/>
      <c r="B15" s="44" t="s">
        <v>247</v>
      </c>
      <c r="C15" s="183"/>
      <c r="D15" s="73"/>
      <c r="E15" s="73"/>
      <c r="F15" s="73"/>
    </row>
    <row r="16" spans="1:6" ht="27.75" customHeight="1" x14ac:dyDescent="0.25">
      <c r="A16" s="52" t="s">
        <v>12</v>
      </c>
      <c r="B16" s="53" t="s">
        <v>313</v>
      </c>
      <c r="C16" s="180">
        <v>1.5</v>
      </c>
      <c r="D16" s="73"/>
      <c r="E16" s="73"/>
      <c r="F16" s="218" t="s">
        <v>464</v>
      </c>
    </row>
    <row r="17" spans="1:6" ht="26.25" customHeight="1" x14ac:dyDescent="0.25">
      <c r="A17" s="219"/>
      <c r="B17" s="44" t="s">
        <v>494</v>
      </c>
      <c r="C17" s="186"/>
      <c r="D17" s="73"/>
      <c r="E17" s="73"/>
      <c r="F17" s="218"/>
    </row>
    <row r="18" spans="1:6" ht="25.5" customHeight="1" x14ac:dyDescent="0.25">
      <c r="A18" s="219"/>
      <c r="B18" s="44" t="s">
        <v>311</v>
      </c>
      <c r="C18" s="186"/>
      <c r="D18" s="73"/>
      <c r="E18" s="73"/>
      <c r="F18" s="218"/>
    </row>
    <row r="19" spans="1:6" ht="28.5" customHeight="1" x14ac:dyDescent="0.25">
      <c r="A19" s="219"/>
      <c r="B19" s="44" t="s">
        <v>312</v>
      </c>
      <c r="C19" s="186"/>
      <c r="D19" s="73"/>
      <c r="E19" s="73"/>
      <c r="F19" s="218"/>
    </row>
    <row r="20" spans="1:6" ht="17.25" x14ac:dyDescent="0.25">
      <c r="A20" s="180" t="s">
        <v>13</v>
      </c>
      <c r="B20" s="53" t="s">
        <v>14</v>
      </c>
      <c r="C20" s="180">
        <f>SUM(C21:C27)</f>
        <v>2</v>
      </c>
      <c r="D20" s="73"/>
      <c r="E20" s="73"/>
      <c r="F20" s="73"/>
    </row>
    <row r="21" spans="1:6" x14ac:dyDescent="0.25">
      <c r="A21" s="183" t="s">
        <v>15</v>
      </c>
      <c r="B21" s="55" t="s">
        <v>376</v>
      </c>
      <c r="C21" s="183">
        <v>1</v>
      </c>
      <c r="D21" s="73"/>
      <c r="E21" s="73"/>
      <c r="F21" s="60"/>
    </row>
    <row r="22" spans="1:6" x14ac:dyDescent="0.25">
      <c r="A22" s="204"/>
      <c r="B22" s="44" t="s">
        <v>121</v>
      </c>
      <c r="C22" s="183"/>
      <c r="D22" s="73"/>
      <c r="E22" s="73"/>
      <c r="F22" s="73"/>
    </row>
    <row r="23" spans="1:6" x14ac:dyDescent="0.25">
      <c r="A23" s="211"/>
      <c r="B23" s="44" t="s">
        <v>122</v>
      </c>
      <c r="C23" s="183"/>
      <c r="D23" s="73"/>
      <c r="E23" s="73"/>
      <c r="F23" s="73"/>
    </row>
    <row r="24" spans="1:6" x14ac:dyDescent="0.25">
      <c r="A24" s="205"/>
      <c r="B24" s="44" t="s">
        <v>123</v>
      </c>
      <c r="C24" s="183"/>
      <c r="D24" s="73"/>
      <c r="E24" s="73"/>
      <c r="F24" s="73"/>
    </row>
    <row r="25" spans="1:6" ht="19.5" x14ac:dyDescent="0.25">
      <c r="A25" s="183" t="s">
        <v>16</v>
      </c>
      <c r="B25" s="55" t="s">
        <v>504</v>
      </c>
      <c r="C25" s="183">
        <v>1</v>
      </c>
      <c r="D25" s="73"/>
      <c r="E25" s="73"/>
      <c r="F25" s="60"/>
    </row>
    <row r="26" spans="1:6" ht="33" x14ac:dyDescent="0.25">
      <c r="A26" s="87"/>
      <c r="B26" s="88" t="s">
        <v>479</v>
      </c>
      <c r="C26" s="98"/>
      <c r="D26" s="56"/>
      <c r="E26" s="56"/>
      <c r="F26" s="73"/>
    </row>
    <row r="27" spans="1:6" x14ac:dyDescent="0.25">
      <c r="A27" s="62"/>
      <c r="B27" s="44" t="s">
        <v>249</v>
      </c>
      <c r="C27" s="183"/>
      <c r="D27" s="73"/>
      <c r="E27" s="73"/>
      <c r="F27" s="73"/>
    </row>
    <row r="28" spans="1:6" ht="17.25" x14ac:dyDescent="0.25">
      <c r="A28" s="180" t="s">
        <v>19</v>
      </c>
      <c r="B28" s="53" t="s">
        <v>472</v>
      </c>
      <c r="C28" s="180">
        <f>SUM(C29:C36)</f>
        <v>2</v>
      </c>
      <c r="D28" s="73"/>
      <c r="E28" s="73"/>
      <c r="F28" s="73"/>
    </row>
    <row r="29" spans="1:6" ht="19.5" x14ac:dyDescent="0.25">
      <c r="A29" s="183" t="s">
        <v>20</v>
      </c>
      <c r="B29" s="55" t="s">
        <v>505</v>
      </c>
      <c r="C29" s="183">
        <v>1</v>
      </c>
      <c r="D29" s="73"/>
      <c r="E29" s="73"/>
      <c r="F29" s="89"/>
    </row>
    <row r="30" spans="1:6" x14ac:dyDescent="0.25">
      <c r="A30" s="57"/>
      <c r="B30" s="44" t="s">
        <v>10</v>
      </c>
      <c r="C30" s="183"/>
      <c r="D30" s="73"/>
      <c r="E30" s="73"/>
      <c r="F30" s="73"/>
    </row>
    <row r="31" spans="1:6" x14ac:dyDescent="0.25">
      <c r="A31" s="58"/>
      <c r="B31" s="44" t="s">
        <v>101</v>
      </c>
      <c r="C31" s="183"/>
      <c r="D31" s="73"/>
      <c r="E31" s="73"/>
      <c r="F31" s="73"/>
    </row>
    <row r="32" spans="1:6" x14ac:dyDescent="0.25">
      <c r="A32" s="58"/>
      <c r="B32" s="44" t="s">
        <v>102</v>
      </c>
      <c r="C32" s="183"/>
      <c r="D32" s="73"/>
      <c r="E32" s="73"/>
      <c r="F32" s="73"/>
    </row>
    <row r="33" spans="1:6" x14ac:dyDescent="0.25">
      <c r="A33" s="62"/>
      <c r="B33" s="44" t="s">
        <v>11</v>
      </c>
      <c r="C33" s="183"/>
      <c r="D33" s="73"/>
      <c r="E33" s="73"/>
      <c r="F33" s="73"/>
    </row>
    <row r="34" spans="1:6" ht="19.5" x14ac:dyDescent="0.25">
      <c r="A34" s="183" t="s">
        <v>21</v>
      </c>
      <c r="B34" s="55" t="s">
        <v>506</v>
      </c>
      <c r="C34" s="183">
        <v>1</v>
      </c>
      <c r="D34" s="73"/>
      <c r="E34" s="73"/>
      <c r="F34" s="73"/>
    </row>
    <row r="35" spans="1:6" ht="33" x14ac:dyDescent="0.25">
      <c r="A35" s="204"/>
      <c r="B35" s="44" t="s">
        <v>77</v>
      </c>
      <c r="C35" s="183"/>
      <c r="D35" s="73"/>
      <c r="E35" s="73"/>
      <c r="F35" s="60"/>
    </row>
    <row r="36" spans="1:6" ht="33" x14ac:dyDescent="0.25">
      <c r="A36" s="205"/>
      <c r="B36" s="44" t="s">
        <v>78</v>
      </c>
      <c r="C36" s="183"/>
      <c r="D36" s="73"/>
      <c r="E36" s="73"/>
      <c r="F36" s="73"/>
    </row>
    <row r="37" spans="1:6" ht="17.25" x14ac:dyDescent="0.25">
      <c r="A37" s="180" t="s">
        <v>22</v>
      </c>
      <c r="B37" s="53" t="s">
        <v>522</v>
      </c>
      <c r="C37" s="180">
        <v>1</v>
      </c>
      <c r="D37" s="73"/>
      <c r="E37" s="73"/>
      <c r="F37" s="73"/>
    </row>
    <row r="38" spans="1:6" x14ac:dyDescent="0.25">
      <c r="A38" s="189"/>
      <c r="B38" s="44" t="s">
        <v>348</v>
      </c>
      <c r="C38" s="180"/>
      <c r="D38" s="73"/>
      <c r="E38" s="73"/>
      <c r="F38" s="73"/>
    </row>
    <row r="39" spans="1:6" x14ac:dyDescent="0.25">
      <c r="A39" s="216"/>
      <c r="B39" s="44" t="s">
        <v>349</v>
      </c>
      <c r="C39" s="180"/>
      <c r="D39" s="73"/>
      <c r="E39" s="73"/>
      <c r="F39" s="73"/>
    </row>
    <row r="40" spans="1:6" x14ac:dyDescent="0.25">
      <c r="A40" s="190"/>
      <c r="B40" s="44" t="s">
        <v>246</v>
      </c>
      <c r="C40" s="183"/>
      <c r="D40" s="73"/>
      <c r="E40" s="73"/>
      <c r="F40" s="73"/>
    </row>
    <row r="41" spans="1:6" ht="17.25" x14ac:dyDescent="0.25">
      <c r="A41" s="180" t="s">
        <v>124</v>
      </c>
      <c r="B41" s="53" t="s">
        <v>160</v>
      </c>
      <c r="C41" s="180">
        <f>SUM(C42:C49)</f>
        <v>2</v>
      </c>
      <c r="D41" s="73"/>
      <c r="E41" s="73"/>
      <c r="F41" s="73"/>
    </row>
    <row r="42" spans="1:6" x14ac:dyDescent="0.25">
      <c r="A42" s="183" t="s">
        <v>290</v>
      </c>
      <c r="B42" s="44" t="s">
        <v>523</v>
      </c>
      <c r="C42" s="183">
        <v>1</v>
      </c>
      <c r="D42" s="73"/>
      <c r="E42" s="73"/>
      <c r="F42" s="73"/>
    </row>
    <row r="43" spans="1:6" x14ac:dyDescent="0.25">
      <c r="A43" s="204"/>
      <c r="B43" s="44" t="s">
        <v>162</v>
      </c>
      <c r="C43" s="183"/>
      <c r="D43" s="73"/>
      <c r="E43" s="73"/>
      <c r="F43" s="73"/>
    </row>
    <row r="44" spans="1:6" ht="19.5" customHeight="1" x14ac:dyDescent="0.25">
      <c r="A44" s="211"/>
      <c r="B44" s="44" t="s">
        <v>163</v>
      </c>
      <c r="C44" s="183"/>
      <c r="D44" s="73"/>
      <c r="E44" s="73"/>
      <c r="F44" s="73"/>
    </row>
    <row r="45" spans="1:6" ht="21" customHeight="1" x14ac:dyDescent="0.25">
      <c r="A45" s="211"/>
      <c r="B45" s="44" t="s">
        <v>164</v>
      </c>
      <c r="C45" s="180"/>
      <c r="D45" s="73"/>
      <c r="E45" s="73"/>
      <c r="F45" s="73"/>
    </row>
    <row r="46" spans="1:6" x14ac:dyDescent="0.25">
      <c r="A46" s="205"/>
      <c r="B46" s="107" t="s">
        <v>161</v>
      </c>
      <c r="C46" s="184"/>
      <c r="D46" s="55"/>
      <c r="E46" s="55"/>
      <c r="F46" s="55"/>
    </row>
    <row r="47" spans="1:6" x14ac:dyDescent="0.25">
      <c r="A47" s="184" t="s">
        <v>291</v>
      </c>
      <c r="B47" s="107" t="s">
        <v>213</v>
      </c>
      <c r="C47" s="184">
        <v>1</v>
      </c>
      <c r="D47" s="55"/>
      <c r="E47" s="55"/>
      <c r="F47" s="55"/>
    </row>
    <row r="48" spans="1:6" x14ac:dyDescent="0.25">
      <c r="A48" s="220"/>
      <c r="B48" s="107" t="s">
        <v>295</v>
      </c>
      <c r="C48" s="184"/>
      <c r="D48" s="55"/>
      <c r="E48" s="55"/>
      <c r="F48" s="55"/>
    </row>
    <row r="49" spans="1:6" ht="17.25" customHeight="1" x14ac:dyDescent="0.25">
      <c r="A49" s="221"/>
      <c r="B49" s="107" t="s">
        <v>109</v>
      </c>
      <c r="C49" s="184"/>
      <c r="D49" s="55"/>
      <c r="E49" s="55"/>
      <c r="F49" s="55"/>
    </row>
    <row r="50" spans="1:6" ht="17.25" x14ac:dyDescent="0.25">
      <c r="A50" s="177" t="s">
        <v>345</v>
      </c>
      <c r="B50" s="108" t="s">
        <v>438</v>
      </c>
      <c r="C50" s="185">
        <v>1</v>
      </c>
      <c r="D50" s="55"/>
      <c r="E50" s="55"/>
      <c r="F50" s="55"/>
    </row>
    <row r="51" spans="1:6" x14ac:dyDescent="0.25">
      <c r="A51" s="220"/>
      <c r="B51" s="44" t="s">
        <v>346</v>
      </c>
      <c r="C51" s="184"/>
      <c r="D51" s="55"/>
      <c r="E51" s="55"/>
      <c r="F51" s="55"/>
    </row>
    <row r="52" spans="1:6" ht="33" x14ac:dyDescent="0.25">
      <c r="A52" s="227"/>
      <c r="B52" s="44" t="s">
        <v>347</v>
      </c>
      <c r="C52" s="184"/>
      <c r="D52" s="55"/>
      <c r="E52" s="55"/>
      <c r="F52" s="55"/>
    </row>
    <row r="53" spans="1:6" ht="18.75" customHeight="1" x14ac:dyDescent="0.25">
      <c r="A53" s="221"/>
      <c r="B53" s="44" t="s">
        <v>377</v>
      </c>
      <c r="C53" s="184"/>
      <c r="D53" s="55"/>
      <c r="E53" s="55"/>
      <c r="F53" s="55"/>
    </row>
    <row r="54" spans="1:6" ht="33" customHeight="1" x14ac:dyDescent="0.25">
      <c r="A54" s="176">
        <v>2</v>
      </c>
      <c r="B54" s="91" t="s">
        <v>480</v>
      </c>
      <c r="C54" s="180">
        <f>SUM(C55,C70,C74,C77,C80)</f>
        <v>10</v>
      </c>
      <c r="D54" s="73"/>
      <c r="E54" s="73"/>
      <c r="F54" s="73"/>
    </row>
    <row r="55" spans="1:6" ht="17.25" x14ac:dyDescent="0.25">
      <c r="A55" s="52" t="s">
        <v>23</v>
      </c>
      <c r="B55" s="53" t="s">
        <v>125</v>
      </c>
      <c r="C55" s="180">
        <f>SUM(C56,C60,C66)</f>
        <v>4.5</v>
      </c>
      <c r="D55" s="73"/>
      <c r="E55" s="73"/>
      <c r="F55" s="73"/>
    </row>
    <row r="56" spans="1:6" ht="18.75" customHeight="1" x14ac:dyDescent="0.25">
      <c r="A56" s="183" t="s">
        <v>24</v>
      </c>
      <c r="B56" s="55" t="s">
        <v>359</v>
      </c>
      <c r="C56" s="183">
        <v>1</v>
      </c>
      <c r="D56" s="73"/>
      <c r="E56" s="73"/>
      <c r="F56" s="73"/>
    </row>
    <row r="57" spans="1:6" ht="36.75" customHeight="1" x14ac:dyDescent="0.25">
      <c r="A57" s="57"/>
      <c r="B57" s="44" t="s">
        <v>413</v>
      </c>
      <c r="C57" s="183"/>
      <c r="D57" s="73"/>
      <c r="E57" s="73"/>
      <c r="F57" s="73"/>
    </row>
    <row r="58" spans="1:6" ht="42.75" customHeight="1" x14ac:dyDescent="0.25">
      <c r="A58" s="58"/>
      <c r="B58" s="44" t="s">
        <v>382</v>
      </c>
      <c r="C58" s="183"/>
      <c r="D58" s="73"/>
      <c r="E58" s="73"/>
      <c r="F58" s="73"/>
    </row>
    <row r="59" spans="1:6" ht="20.25" customHeight="1" x14ac:dyDescent="0.25">
      <c r="A59" s="58"/>
      <c r="B59" s="44" t="s">
        <v>363</v>
      </c>
      <c r="C59" s="183"/>
      <c r="D59" s="73"/>
      <c r="E59" s="73"/>
      <c r="F59" s="73"/>
    </row>
    <row r="60" spans="1:6" ht="19.5" customHeight="1" x14ac:dyDescent="0.25">
      <c r="A60" s="183" t="s">
        <v>25</v>
      </c>
      <c r="B60" s="59" t="s">
        <v>360</v>
      </c>
      <c r="C60" s="183">
        <v>2.5</v>
      </c>
      <c r="D60" s="73"/>
      <c r="E60" s="73"/>
      <c r="F60" s="73"/>
    </row>
    <row r="61" spans="1:6" ht="33" x14ac:dyDescent="0.25">
      <c r="A61" s="58"/>
      <c r="B61" s="60" t="s">
        <v>404</v>
      </c>
      <c r="C61" s="183"/>
      <c r="D61" s="73"/>
      <c r="E61" s="73"/>
      <c r="F61" s="73"/>
    </row>
    <row r="62" spans="1:6" x14ac:dyDescent="0.25">
      <c r="A62" s="58"/>
      <c r="B62" s="60" t="s">
        <v>414</v>
      </c>
      <c r="C62" s="183"/>
      <c r="D62" s="73"/>
      <c r="E62" s="73"/>
      <c r="F62" s="73"/>
    </row>
    <row r="63" spans="1:6" x14ac:dyDescent="0.25">
      <c r="A63" s="58"/>
      <c r="B63" s="60" t="s">
        <v>405</v>
      </c>
      <c r="C63" s="183"/>
      <c r="D63" s="73"/>
      <c r="E63" s="73"/>
      <c r="F63" s="73"/>
    </row>
    <row r="64" spans="1:6" x14ac:dyDescent="0.25">
      <c r="A64" s="181"/>
      <c r="B64" s="60" t="s">
        <v>415</v>
      </c>
      <c r="C64" s="183"/>
      <c r="D64" s="73"/>
      <c r="E64" s="73"/>
      <c r="F64" s="60"/>
    </row>
    <row r="65" spans="1:6" ht="33" x14ac:dyDescent="0.25">
      <c r="A65" s="181"/>
      <c r="B65" s="60" t="s">
        <v>408</v>
      </c>
      <c r="C65" s="183"/>
      <c r="D65" s="73"/>
      <c r="E65" s="73"/>
      <c r="F65" s="60"/>
    </row>
    <row r="66" spans="1:6" x14ac:dyDescent="0.25">
      <c r="A66" s="178" t="s">
        <v>314</v>
      </c>
      <c r="B66" s="59" t="s">
        <v>361</v>
      </c>
      <c r="C66" s="183">
        <v>1</v>
      </c>
      <c r="D66" s="73"/>
      <c r="E66" s="73"/>
      <c r="F66" s="59"/>
    </row>
    <row r="67" spans="1:6" x14ac:dyDescent="0.25">
      <c r="A67" s="57"/>
      <c r="B67" s="60" t="s">
        <v>409</v>
      </c>
      <c r="C67" s="183"/>
      <c r="D67" s="73"/>
      <c r="E67" s="73"/>
      <c r="F67" s="73"/>
    </row>
    <row r="68" spans="1:6" x14ac:dyDescent="0.25">
      <c r="A68" s="58"/>
      <c r="B68" s="60" t="s">
        <v>410</v>
      </c>
      <c r="C68" s="183"/>
      <c r="D68" s="73"/>
      <c r="E68" s="73"/>
      <c r="F68" s="73"/>
    </row>
    <row r="69" spans="1:6" x14ac:dyDescent="0.25">
      <c r="A69" s="182"/>
      <c r="B69" s="60" t="s">
        <v>364</v>
      </c>
      <c r="C69" s="180"/>
      <c r="D69" s="73"/>
      <c r="E69" s="73"/>
      <c r="F69" s="73"/>
    </row>
    <row r="70" spans="1:6" ht="17.25" x14ac:dyDescent="0.25">
      <c r="A70" s="52" t="s">
        <v>26</v>
      </c>
      <c r="B70" s="79" t="s">
        <v>362</v>
      </c>
      <c r="C70" s="52">
        <v>2</v>
      </c>
      <c r="D70" s="142"/>
      <c r="E70" s="142"/>
      <c r="F70" s="142"/>
    </row>
    <row r="71" spans="1:6" x14ac:dyDescent="0.25">
      <c r="A71" s="58"/>
      <c r="B71" s="60" t="s">
        <v>371</v>
      </c>
      <c r="C71" s="183"/>
      <c r="D71" s="73"/>
      <c r="E71" s="73"/>
      <c r="F71" s="73"/>
    </row>
    <row r="72" spans="1:6" x14ac:dyDescent="0.25">
      <c r="A72" s="58"/>
      <c r="B72" s="60" t="s">
        <v>372</v>
      </c>
      <c r="C72" s="183"/>
      <c r="D72" s="73"/>
      <c r="E72" s="73"/>
      <c r="F72" s="73"/>
    </row>
    <row r="73" spans="1:6" x14ac:dyDescent="0.25">
      <c r="A73" s="62"/>
      <c r="B73" s="60" t="s">
        <v>373</v>
      </c>
      <c r="C73" s="183"/>
      <c r="D73" s="73"/>
      <c r="E73" s="73"/>
      <c r="F73" s="73"/>
    </row>
    <row r="74" spans="1:6" ht="21" customHeight="1" x14ac:dyDescent="0.25">
      <c r="A74" s="52" t="s">
        <v>27</v>
      </c>
      <c r="B74" s="143" t="s">
        <v>526</v>
      </c>
      <c r="C74" s="52">
        <v>1.5</v>
      </c>
      <c r="D74" s="142"/>
      <c r="E74" s="142"/>
      <c r="F74" s="142"/>
    </row>
    <row r="75" spans="1:6" ht="49.5" x14ac:dyDescent="0.25">
      <c r="A75" s="178"/>
      <c r="B75" s="80" t="s">
        <v>537</v>
      </c>
      <c r="C75" s="183"/>
      <c r="D75" s="73"/>
      <c r="E75" s="73"/>
      <c r="F75" s="73"/>
    </row>
    <row r="76" spans="1:6" x14ac:dyDescent="0.25">
      <c r="A76" s="179"/>
      <c r="B76" s="60" t="s">
        <v>374</v>
      </c>
      <c r="C76" s="183"/>
      <c r="D76" s="73"/>
      <c r="E76" s="73"/>
      <c r="F76" s="73"/>
    </row>
    <row r="77" spans="1:6" ht="20.25" x14ac:dyDescent="0.25">
      <c r="A77" s="52" t="s">
        <v>28</v>
      </c>
      <c r="B77" s="79" t="s">
        <v>525</v>
      </c>
      <c r="C77" s="52">
        <v>1</v>
      </c>
      <c r="D77" s="142"/>
      <c r="E77" s="142"/>
      <c r="F77" s="142"/>
    </row>
    <row r="78" spans="1:6" ht="49.5" x14ac:dyDescent="0.25">
      <c r="A78" s="204"/>
      <c r="B78" s="60" t="s">
        <v>538</v>
      </c>
      <c r="C78" s="183"/>
      <c r="D78" s="73"/>
      <c r="E78" s="73"/>
      <c r="F78" s="73"/>
    </row>
    <row r="79" spans="1:6" x14ac:dyDescent="0.25">
      <c r="A79" s="205"/>
      <c r="B79" s="60" t="s">
        <v>375</v>
      </c>
      <c r="C79" s="183"/>
      <c r="D79" s="73"/>
      <c r="E79" s="73"/>
      <c r="F79" s="73"/>
    </row>
    <row r="80" spans="1:6" ht="41.25" customHeight="1" x14ac:dyDescent="0.25">
      <c r="A80" s="180" t="s">
        <v>369</v>
      </c>
      <c r="B80" s="79" t="s">
        <v>370</v>
      </c>
      <c r="C80" s="180">
        <v>1</v>
      </c>
      <c r="D80" s="92"/>
      <c r="E80" s="92"/>
      <c r="F80" s="92"/>
    </row>
    <row r="81" spans="1:6" x14ac:dyDescent="0.25">
      <c r="A81" s="57"/>
      <c r="B81" s="60" t="s">
        <v>416</v>
      </c>
      <c r="C81" s="183"/>
      <c r="D81" s="73"/>
      <c r="E81" s="73"/>
      <c r="F81" s="73"/>
    </row>
    <row r="82" spans="1:6" x14ac:dyDescent="0.25">
      <c r="A82" s="58"/>
      <c r="B82" s="60" t="s">
        <v>417</v>
      </c>
      <c r="C82" s="183"/>
      <c r="D82" s="73"/>
      <c r="E82" s="73"/>
      <c r="F82" s="73"/>
    </row>
    <row r="83" spans="1:6" x14ac:dyDescent="0.25">
      <c r="A83" s="62"/>
      <c r="B83" s="60" t="s">
        <v>364</v>
      </c>
      <c r="C83" s="183"/>
      <c r="D83" s="73"/>
      <c r="E83" s="73"/>
      <c r="F83" s="73"/>
    </row>
    <row r="84" spans="1:6" ht="39.75" customHeight="1" x14ac:dyDescent="0.25">
      <c r="A84" s="180">
        <v>3</v>
      </c>
      <c r="B84" s="61" t="s">
        <v>483</v>
      </c>
      <c r="C84" s="180">
        <f>SUM(C85,C97,C111,C119,C128)</f>
        <v>17.5</v>
      </c>
      <c r="D84" s="92"/>
      <c r="E84" s="92"/>
      <c r="F84" s="73"/>
    </row>
    <row r="85" spans="1:6" ht="19.5" customHeight="1" x14ac:dyDescent="0.25">
      <c r="A85" s="52" t="s">
        <v>29</v>
      </c>
      <c r="B85" s="79" t="s">
        <v>485</v>
      </c>
      <c r="C85" s="52">
        <f>SUM(C86:C96)</f>
        <v>3</v>
      </c>
      <c r="D85" s="142"/>
      <c r="E85" s="142"/>
      <c r="F85" s="93"/>
    </row>
    <row r="86" spans="1:6" x14ac:dyDescent="0.25">
      <c r="A86" s="183" t="s">
        <v>30</v>
      </c>
      <c r="B86" s="59" t="s">
        <v>486</v>
      </c>
      <c r="C86" s="183">
        <v>0.5</v>
      </c>
      <c r="D86" s="92"/>
      <c r="E86" s="92"/>
      <c r="F86" s="73"/>
    </row>
    <row r="87" spans="1:6" x14ac:dyDescent="0.25">
      <c r="A87" s="189"/>
      <c r="B87" s="60" t="s">
        <v>6</v>
      </c>
      <c r="C87" s="180"/>
      <c r="D87" s="92"/>
      <c r="E87" s="92"/>
      <c r="F87" s="73"/>
    </row>
    <row r="88" spans="1:6" x14ac:dyDescent="0.25">
      <c r="A88" s="190"/>
      <c r="B88" s="60" t="s">
        <v>120</v>
      </c>
      <c r="C88" s="180"/>
      <c r="D88" s="92"/>
      <c r="E88" s="92"/>
      <c r="F88" s="73"/>
    </row>
    <row r="89" spans="1:6" x14ac:dyDescent="0.25">
      <c r="A89" s="183" t="s">
        <v>31</v>
      </c>
      <c r="B89" s="59" t="s">
        <v>495</v>
      </c>
      <c r="C89" s="183">
        <v>1.5</v>
      </c>
      <c r="D89" s="73"/>
      <c r="E89" s="73"/>
      <c r="F89" s="60"/>
    </row>
    <row r="90" spans="1:6" x14ac:dyDescent="0.25">
      <c r="A90" s="204"/>
      <c r="B90" s="60" t="s">
        <v>238</v>
      </c>
      <c r="C90" s="183"/>
      <c r="D90" s="73"/>
      <c r="E90" s="73"/>
      <c r="F90" s="73"/>
    </row>
    <row r="91" spans="1:6" x14ac:dyDescent="0.25">
      <c r="A91" s="211"/>
      <c r="B91" s="60" t="s">
        <v>99</v>
      </c>
      <c r="C91" s="183"/>
      <c r="D91" s="73"/>
      <c r="E91" s="73"/>
      <c r="F91" s="73"/>
    </row>
    <row r="92" spans="1:6" x14ac:dyDescent="0.25">
      <c r="A92" s="211"/>
      <c r="B92" s="63" t="s">
        <v>100</v>
      </c>
      <c r="C92" s="178"/>
      <c r="D92" s="57"/>
      <c r="E92" s="57"/>
      <c r="F92" s="57"/>
    </row>
    <row r="93" spans="1:6" x14ac:dyDescent="0.25">
      <c r="A93" s="205"/>
      <c r="B93" s="60" t="s">
        <v>11</v>
      </c>
      <c r="C93" s="183"/>
      <c r="D93" s="73"/>
      <c r="E93" s="73"/>
      <c r="F93" s="73"/>
    </row>
    <row r="94" spans="1:6" x14ac:dyDescent="0.25">
      <c r="A94" s="179" t="s">
        <v>237</v>
      </c>
      <c r="B94" s="109" t="s">
        <v>32</v>
      </c>
      <c r="C94" s="179">
        <v>1</v>
      </c>
      <c r="D94" s="62"/>
      <c r="E94" s="62"/>
      <c r="F94" s="110"/>
    </row>
    <row r="95" spans="1:6" ht="33" x14ac:dyDescent="0.25">
      <c r="A95" s="204"/>
      <c r="B95" s="63" t="s">
        <v>404</v>
      </c>
      <c r="C95" s="178"/>
      <c r="D95" s="57"/>
      <c r="E95" s="57"/>
      <c r="F95" s="63"/>
    </row>
    <row r="96" spans="1:6" ht="18.75" customHeight="1" x14ac:dyDescent="0.25">
      <c r="A96" s="205"/>
      <c r="B96" s="60" t="s">
        <v>127</v>
      </c>
      <c r="C96" s="183"/>
      <c r="D96" s="73"/>
      <c r="E96" s="73"/>
      <c r="F96" s="60"/>
    </row>
    <row r="97" spans="1:6" ht="17.25" x14ac:dyDescent="0.25">
      <c r="A97" s="52" t="s">
        <v>33</v>
      </c>
      <c r="B97" s="79" t="s">
        <v>487</v>
      </c>
      <c r="C97" s="52">
        <f>SUM(C98:C110)</f>
        <v>4</v>
      </c>
      <c r="D97" s="142"/>
      <c r="E97" s="142"/>
      <c r="F97" s="79"/>
    </row>
    <row r="98" spans="1:6" ht="33" x14ac:dyDescent="0.25">
      <c r="A98" s="183" t="s">
        <v>34</v>
      </c>
      <c r="B98" s="59" t="s">
        <v>473</v>
      </c>
      <c r="C98" s="183">
        <v>1.5</v>
      </c>
      <c r="D98" s="73"/>
      <c r="E98" s="73"/>
      <c r="F98" s="60"/>
    </row>
    <row r="99" spans="1:6" x14ac:dyDescent="0.25">
      <c r="A99" s="204"/>
      <c r="B99" s="60" t="s">
        <v>242</v>
      </c>
      <c r="C99" s="183"/>
      <c r="D99" s="73"/>
      <c r="E99" s="73"/>
      <c r="F99" s="73"/>
    </row>
    <row r="100" spans="1:6" ht="17.25" customHeight="1" x14ac:dyDescent="0.25">
      <c r="A100" s="211"/>
      <c r="B100" s="60" t="s">
        <v>115</v>
      </c>
      <c r="C100" s="183"/>
      <c r="D100" s="73"/>
      <c r="E100" s="73"/>
      <c r="F100" s="73"/>
    </row>
    <row r="101" spans="1:6" ht="19.5" customHeight="1" x14ac:dyDescent="0.25">
      <c r="A101" s="205"/>
      <c r="B101" s="60" t="s">
        <v>116</v>
      </c>
      <c r="C101" s="183"/>
      <c r="D101" s="73"/>
      <c r="E101" s="73"/>
      <c r="F101" s="73"/>
    </row>
    <row r="102" spans="1:6" ht="18" customHeight="1" x14ac:dyDescent="0.25">
      <c r="A102" s="183"/>
      <c r="B102" s="59" t="s">
        <v>110</v>
      </c>
      <c r="C102" s="183"/>
      <c r="D102" s="73"/>
      <c r="E102" s="73"/>
      <c r="F102" s="60"/>
    </row>
    <row r="103" spans="1:6" ht="33" x14ac:dyDescent="0.25">
      <c r="A103" s="183" t="s">
        <v>96</v>
      </c>
      <c r="B103" s="60" t="s">
        <v>474</v>
      </c>
      <c r="C103" s="183">
        <v>1.5</v>
      </c>
      <c r="D103" s="73"/>
      <c r="E103" s="73"/>
      <c r="F103" s="73"/>
    </row>
    <row r="104" spans="1:6" x14ac:dyDescent="0.25">
      <c r="A104" s="204"/>
      <c r="B104" s="60" t="s">
        <v>226</v>
      </c>
      <c r="C104" s="183"/>
      <c r="D104" s="73"/>
      <c r="E104" s="73"/>
      <c r="F104" s="73"/>
    </row>
    <row r="105" spans="1:6" x14ac:dyDescent="0.25">
      <c r="A105" s="211"/>
      <c r="B105" s="59" t="s">
        <v>227</v>
      </c>
      <c r="C105" s="183"/>
      <c r="D105" s="73"/>
      <c r="E105" s="73"/>
      <c r="F105" s="73"/>
    </row>
    <row r="106" spans="1:6" x14ac:dyDescent="0.25">
      <c r="A106" s="211"/>
      <c r="B106" s="60" t="s">
        <v>228</v>
      </c>
      <c r="C106" s="183"/>
      <c r="D106" s="73"/>
      <c r="E106" s="73"/>
      <c r="F106" s="73"/>
    </row>
    <row r="107" spans="1:6" x14ac:dyDescent="0.25">
      <c r="A107" s="205"/>
      <c r="B107" s="60" t="s">
        <v>229</v>
      </c>
      <c r="C107" s="183"/>
      <c r="D107" s="73"/>
      <c r="E107" s="73"/>
      <c r="F107" s="73"/>
    </row>
    <row r="108" spans="1:6" ht="33" x14ac:dyDescent="0.25">
      <c r="A108" s="183" t="s">
        <v>117</v>
      </c>
      <c r="B108" s="60" t="s">
        <v>214</v>
      </c>
      <c r="C108" s="183">
        <v>1</v>
      </c>
      <c r="D108" s="73"/>
      <c r="E108" s="73"/>
      <c r="F108" s="73"/>
    </row>
    <row r="109" spans="1:6" x14ac:dyDescent="0.25">
      <c r="A109" s="181"/>
      <c r="B109" s="60" t="s">
        <v>95</v>
      </c>
      <c r="C109" s="183"/>
      <c r="D109" s="73"/>
      <c r="E109" s="73"/>
      <c r="F109" s="73"/>
    </row>
    <row r="110" spans="1:6" x14ac:dyDescent="0.25">
      <c r="A110" s="179"/>
      <c r="B110" s="60" t="s">
        <v>103</v>
      </c>
      <c r="C110" s="183"/>
      <c r="D110" s="73"/>
      <c r="E110" s="73"/>
      <c r="F110" s="73"/>
    </row>
    <row r="111" spans="1:6" ht="34.5" x14ac:dyDescent="0.25">
      <c r="A111" s="180" t="s">
        <v>35</v>
      </c>
      <c r="B111" s="79" t="s">
        <v>82</v>
      </c>
      <c r="C111" s="180">
        <f>SUM(C112:C118)</f>
        <v>2</v>
      </c>
      <c r="D111" s="92"/>
      <c r="E111" s="92"/>
      <c r="F111" s="73"/>
    </row>
    <row r="112" spans="1:6" ht="33" x14ac:dyDescent="0.25">
      <c r="A112" s="183" t="s">
        <v>97</v>
      </c>
      <c r="B112" s="59" t="s">
        <v>292</v>
      </c>
      <c r="C112" s="183">
        <v>1</v>
      </c>
      <c r="D112" s="73"/>
      <c r="E112" s="73"/>
      <c r="F112" s="73"/>
    </row>
    <row r="113" spans="1:6" x14ac:dyDescent="0.25">
      <c r="A113" s="181"/>
      <c r="B113" s="60" t="s">
        <v>104</v>
      </c>
      <c r="C113" s="183"/>
      <c r="D113" s="73"/>
      <c r="E113" s="73"/>
      <c r="F113" s="73"/>
    </row>
    <row r="114" spans="1:6" x14ac:dyDescent="0.25">
      <c r="A114" s="179"/>
      <c r="B114" s="60" t="s">
        <v>105</v>
      </c>
      <c r="C114" s="183"/>
      <c r="D114" s="73"/>
      <c r="E114" s="73"/>
      <c r="F114" s="73"/>
    </row>
    <row r="115" spans="1:6" ht="35.25" customHeight="1" x14ac:dyDescent="0.25">
      <c r="A115" s="183" t="s">
        <v>36</v>
      </c>
      <c r="B115" s="59" t="s">
        <v>524</v>
      </c>
      <c r="C115" s="183">
        <v>1</v>
      </c>
      <c r="D115" s="73"/>
      <c r="E115" s="73"/>
      <c r="F115" s="93"/>
    </row>
    <row r="116" spans="1:6" x14ac:dyDescent="0.25">
      <c r="A116" s="181"/>
      <c r="B116" s="60" t="s">
        <v>129</v>
      </c>
      <c r="C116" s="183"/>
      <c r="D116" s="73"/>
      <c r="E116" s="73"/>
      <c r="F116" s="73"/>
    </row>
    <row r="117" spans="1:6" ht="20.25" customHeight="1" x14ac:dyDescent="0.25">
      <c r="A117" s="181"/>
      <c r="B117" s="60" t="s">
        <v>202</v>
      </c>
      <c r="C117" s="183"/>
      <c r="D117" s="73"/>
      <c r="E117" s="73"/>
      <c r="F117" s="73"/>
    </row>
    <row r="118" spans="1:6" ht="19.5" customHeight="1" x14ac:dyDescent="0.25">
      <c r="A118" s="179"/>
      <c r="B118" s="60" t="s">
        <v>130</v>
      </c>
      <c r="C118" s="183"/>
      <c r="D118" s="73"/>
      <c r="E118" s="73"/>
      <c r="F118" s="73"/>
    </row>
    <row r="119" spans="1:6" ht="21.75" customHeight="1" x14ac:dyDescent="0.25">
      <c r="A119" s="180" t="s">
        <v>389</v>
      </c>
      <c r="B119" s="79" t="s">
        <v>488</v>
      </c>
      <c r="C119" s="180">
        <f>SUM(C120:C127)</f>
        <v>4</v>
      </c>
      <c r="D119" s="73"/>
      <c r="E119" s="73"/>
      <c r="F119" s="73"/>
    </row>
    <row r="120" spans="1:6" ht="36.75" customHeight="1" x14ac:dyDescent="0.25">
      <c r="A120" s="183" t="s">
        <v>390</v>
      </c>
      <c r="B120" s="59" t="s">
        <v>475</v>
      </c>
      <c r="C120" s="183">
        <v>2</v>
      </c>
      <c r="D120" s="73"/>
      <c r="E120" s="73"/>
      <c r="F120" s="73"/>
    </row>
    <row r="121" spans="1:6" x14ac:dyDescent="0.25">
      <c r="A121" s="181"/>
      <c r="B121" s="60" t="s">
        <v>119</v>
      </c>
      <c r="C121" s="183"/>
      <c r="D121" s="73"/>
      <c r="E121" s="73"/>
      <c r="F121" s="73"/>
    </row>
    <row r="122" spans="1:6" x14ac:dyDescent="0.25">
      <c r="A122" s="179"/>
      <c r="B122" s="60" t="s">
        <v>439</v>
      </c>
      <c r="C122" s="183"/>
      <c r="D122" s="73"/>
      <c r="E122" s="73"/>
      <c r="F122" s="73"/>
    </row>
    <row r="123" spans="1:6" ht="32.25" customHeight="1" x14ac:dyDescent="0.25">
      <c r="A123" s="183" t="s">
        <v>391</v>
      </c>
      <c r="B123" s="59" t="s">
        <v>435</v>
      </c>
      <c r="C123" s="183">
        <v>2</v>
      </c>
      <c r="D123" s="73"/>
      <c r="E123" s="73"/>
      <c r="F123" s="73"/>
    </row>
    <row r="124" spans="1:6" x14ac:dyDescent="0.25">
      <c r="A124" s="181"/>
      <c r="B124" s="60" t="s">
        <v>119</v>
      </c>
      <c r="C124" s="183"/>
      <c r="D124" s="73"/>
      <c r="E124" s="73"/>
      <c r="F124" s="73"/>
    </row>
    <row r="125" spans="1:6" x14ac:dyDescent="0.25">
      <c r="A125" s="181"/>
      <c r="B125" s="60" t="s">
        <v>113</v>
      </c>
      <c r="C125" s="183"/>
      <c r="D125" s="73"/>
      <c r="E125" s="73"/>
      <c r="F125" s="73"/>
    </row>
    <row r="126" spans="1:6" x14ac:dyDescent="0.25">
      <c r="A126" s="181"/>
      <c r="B126" s="60" t="s">
        <v>114</v>
      </c>
      <c r="C126" s="183"/>
      <c r="D126" s="73"/>
      <c r="E126" s="73"/>
      <c r="F126" s="73"/>
    </row>
    <row r="127" spans="1:6" x14ac:dyDescent="0.25">
      <c r="A127" s="179"/>
      <c r="B127" s="60" t="s">
        <v>73</v>
      </c>
      <c r="C127" s="183"/>
      <c r="D127" s="73"/>
      <c r="E127" s="73"/>
      <c r="F127" s="73"/>
    </row>
    <row r="128" spans="1:6" ht="17.25" x14ac:dyDescent="0.25">
      <c r="A128" s="180" t="s">
        <v>392</v>
      </c>
      <c r="B128" s="79" t="s">
        <v>489</v>
      </c>
      <c r="C128" s="180">
        <f>SUM(C129:C140)</f>
        <v>4.5</v>
      </c>
      <c r="D128" s="73"/>
      <c r="E128" s="73"/>
      <c r="F128" s="73"/>
    </row>
    <row r="129" spans="1:6" ht="19.5" x14ac:dyDescent="0.25">
      <c r="A129" s="183" t="s">
        <v>393</v>
      </c>
      <c r="B129" s="59" t="s">
        <v>510</v>
      </c>
      <c r="C129" s="183">
        <v>1.5</v>
      </c>
      <c r="D129" s="73"/>
      <c r="E129" s="73"/>
      <c r="F129" s="73"/>
    </row>
    <row r="130" spans="1:6" x14ac:dyDescent="0.25">
      <c r="A130" s="181"/>
      <c r="B130" s="60" t="s">
        <v>206</v>
      </c>
      <c r="C130" s="183"/>
      <c r="D130" s="73"/>
      <c r="E130" s="73"/>
      <c r="F130" s="73"/>
    </row>
    <row r="131" spans="1:6" ht="33" x14ac:dyDescent="0.25">
      <c r="A131" s="181"/>
      <c r="B131" s="60" t="s">
        <v>536</v>
      </c>
      <c r="C131" s="183"/>
      <c r="D131" s="73"/>
      <c r="E131" s="73"/>
      <c r="F131" s="73"/>
    </row>
    <row r="132" spans="1:6" x14ac:dyDescent="0.25">
      <c r="A132" s="183" t="s">
        <v>394</v>
      </c>
      <c r="B132" s="60" t="s">
        <v>411</v>
      </c>
      <c r="C132" s="183">
        <v>0.5</v>
      </c>
      <c r="D132" s="73"/>
      <c r="E132" s="73"/>
      <c r="F132" s="73"/>
    </row>
    <row r="133" spans="1:6" x14ac:dyDescent="0.25">
      <c r="A133" s="204"/>
      <c r="B133" s="60" t="s">
        <v>412</v>
      </c>
      <c r="C133" s="183"/>
      <c r="D133" s="73"/>
      <c r="E133" s="73"/>
      <c r="F133" s="73"/>
    </row>
    <row r="134" spans="1:6" x14ac:dyDescent="0.25">
      <c r="A134" s="205"/>
      <c r="B134" s="60" t="s">
        <v>402</v>
      </c>
      <c r="C134" s="183"/>
      <c r="D134" s="73"/>
      <c r="E134" s="73"/>
      <c r="F134" s="73"/>
    </row>
    <row r="135" spans="1:6" ht="39" customHeight="1" x14ac:dyDescent="0.25">
      <c r="A135" s="183" t="s">
        <v>395</v>
      </c>
      <c r="B135" s="59" t="s">
        <v>466</v>
      </c>
      <c r="C135" s="183">
        <v>1.5</v>
      </c>
      <c r="D135" s="73"/>
      <c r="E135" s="73"/>
      <c r="F135" s="73"/>
    </row>
    <row r="136" spans="1:6" x14ac:dyDescent="0.25">
      <c r="A136" s="181"/>
      <c r="B136" s="60" t="s">
        <v>203</v>
      </c>
      <c r="C136" s="183"/>
      <c r="D136" s="73"/>
      <c r="E136" s="73"/>
      <c r="F136" s="73"/>
    </row>
    <row r="137" spans="1:6" x14ac:dyDescent="0.25">
      <c r="A137" s="179"/>
      <c r="B137" s="60" t="s">
        <v>440</v>
      </c>
      <c r="C137" s="183"/>
      <c r="D137" s="73"/>
      <c r="E137" s="73"/>
      <c r="F137" s="73"/>
    </row>
    <row r="138" spans="1:6" ht="37.5" customHeight="1" x14ac:dyDescent="0.25">
      <c r="A138" s="183" t="s">
        <v>403</v>
      </c>
      <c r="B138" s="59" t="s">
        <v>396</v>
      </c>
      <c r="C138" s="183">
        <v>1</v>
      </c>
      <c r="D138" s="73"/>
      <c r="E138" s="73"/>
      <c r="F138" s="73"/>
    </row>
    <row r="139" spans="1:6" x14ac:dyDescent="0.25">
      <c r="A139" s="204"/>
      <c r="B139" s="60" t="s">
        <v>397</v>
      </c>
      <c r="C139" s="183"/>
      <c r="D139" s="73"/>
      <c r="E139" s="73"/>
      <c r="F139" s="73"/>
    </row>
    <row r="140" spans="1:6" x14ac:dyDescent="0.25">
      <c r="A140" s="211"/>
      <c r="B140" s="60" t="s">
        <v>398</v>
      </c>
      <c r="C140" s="183"/>
      <c r="D140" s="73"/>
      <c r="E140" s="73"/>
      <c r="F140" s="73"/>
    </row>
    <row r="141" spans="1:6" ht="19.5" customHeight="1" x14ac:dyDescent="0.25">
      <c r="A141" s="205"/>
      <c r="B141" s="60" t="s">
        <v>399</v>
      </c>
      <c r="C141" s="183"/>
      <c r="D141" s="73"/>
      <c r="E141" s="73"/>
      <c r="F141" s="73"/>
    </row>
    <row r="142" spans="1:6" ht="24" customHeight="1" x14ac:dyDescent="0.25">
      <c r="A142" s="180">
        <v>4</v>
      </c>
      <c r="B142" s="61" t="s">
        <v>37</v>
      </c>
      <c r="C142" s="180">
        <f>SUM(C143,C146,C156,C170)</f>
        <v>9.5</v>
      </c>
      <c r="D142" s="92"/>
      <c r="E142" s="92"/>
      <c r="F142" s="73"/>
    </row>
    <row r="143" spans="1:6" ht="36.75" customHeight="1" x14ac:dyDescent="0.25">
      <c r="A143" s="180" t="s">
        <v>38</v>
      </c>
      <c r="B143" s="79" t="s">
        <v>225</v>
      </c>
      <c r="C143" s="180">
        <v>1</v>
      </c>
      <c r="D143" s="92"/>
      <c r="E143" s="92"/>
      <c r="F143" s="73"/>
    </row>
    <row r="144" spans="1:6" x14ac:dyDescent="0.25">
      <c r="A144" s="182"/>
      <c r="B144" s="60" t="s">
        <v>342</v>
      </c>
      <c r="C144" s="183"/>
      <c r="D144" s="73"/>
      <c r="E144" s="73"/>
      <c r="F144" s="73"/>
    </row>
    <row r="145" spans="1:6" x14ac:dyDescent="0.25">
      <c r="A145" s="176"/>
      <c r="B145" s="60" t="s">
        <v>111</v>
      </c>
      <c r="C145" s="183"/>
      <c r="D145" s="73"/>
      <c r="E145" s="73"/>
      <c r="F145" s="73"/>
    </row>
    <row r="146" spans="1:6" ht="44.25" customHeight="1" x14ac:dyDescent="0.25">
      <c r="A146" s="180" t="s">
        <v>39</v>
      </c>
      <c r="B146" s="79" t="s">
        <v>165</v>
      </c>
      <c r="C146" s="180">
        <f>SUM(C147:C155)</f>
        <v>2</v>
      </c>
      <c r="D146" s="92"/>
      <c r="E146" s="92"/>
      <c r="F146" s="73"/>
    </row>
    <row r="147" spans="1:6" ht="33" x14ac:dyDescent="0.25">
      <c r="A147" s="183" t="s">
        <v>40</v>
      </c>
      <c r="B147" s="59" t="s">
        <v>166</v>
      </c>
      <c r="C147" s="183">
        <v>1</v>
      </c>
      <c r="D147" s="73"/>
      <c r="E147" s="73"/>
      <c r="F147" s="89"/>
    </row>
    <row r="148" spans="1:6" x14ac:dyDescent="0.25">
      <c r="A148" s="181"/>
      <c r="B148" s="60" t="s">
        <v>121</v>
      </c>
      <c r="C148" s="183"/>
      <c r="D148" s="73"/>
      <c r="E148" s="73"/>
      <c r="F148" s="73"/>
    </row>
    <row r="149" spans="1:6" x14ac:dyDescent="0.25">
      <c r="A149" s="181"/>
      <c r="B149" s="60" t="s">
        <v>343</v>
      </c>
      <c r="C149" s="183"/>
      <c r="D149" s="73"/>
      <c r="E149" s="73"/>
      <c r="F149" s="73"/>
    </row>
    <row r="150" spans="1:6" x14ac:dyDescent="0.25">
      <c r="A150" s="179"/>
      <c r="B150" s="60" t="s">
        <v>123</v>
      </c>
      <c r="C150" s="183"/>
      <c r="D150" s="73"/>
      <c r="E150" s="73"/>
      <c r="F150" s="73"/>
    </row>
    <row r="151" spans="1:6" x14ac:dyDescent="0.25">
      <c r="A151" s="183" t="s">
        <v>41</v>
      </c>
      <c r="B151" s="59" t="s">
        <v>17</v>
      </c>
      <c r="C151" s="183">
        <v>1</v>
      </c>
      <c r="D151" s="73"/>
      <c r="E151" s="73"/>
      <c r="F151" s="89"/>
    </row>
    <row r="152" spans="1:6" x14ac:dyDescent="0.25">
      <c r="A152" s="181"/>
      <c r="B152" s="60" t="s">
        <v>18</v>
      </c>
      <c r="C152" s="183"/>
      <c r="D152" s="73"/>
      <c r="E152" s="73"/>
      <c r="F152" s="73"/>
    </row>
    <row r="153" spans="1:6" x14ac:dyDescent="0.25">
      <c r="A153" s="181"/>
      <c r="B153" s="60" t="s">
        <v>74</v>
      </c>
      <c r="C153" s="183"/>
      <c r="D153" s="73"/>
      <c r="E153" s="73"/>
      <c r="F153" s="73"/>
    </row>
    <row r="154" spans="1:6" x14ac:dyDescent="0.25">
      <c r="A154" s="181"/>
      <c r="B154" s="60" t="s">
        <v>75</v>
      </c>
      <c r="C154" s="183"/>
      <c r="D154" s="73"/>
      <c r="E154" s="73"/>
      <c r="F154" s="73"/>
    </row>
    <row r="155" spans="1:6" x14ac:dyDescent="0.25">
      <c r="A155" s="179"/>
      <c r="B155" s="60" t="s">
        <v>76</v>
      </c>
      <c r="C155" s="183"/>
      <c r="D155" s="73"/>
      <c r="E155" s="73"/>
      <c r="F155" s="73"/>
    </row>
    <row r="156" spans="1:6" ht="17.25" x14ac:dyDescent="0.25">
      <c r="A156" s="180" t="s">
        <v>42</v>
      </c>
      <c r="B156" s="79" t="s">
        <v>318</v>
      </c>
      <c r="C156" s="180">
        <f>SUM(C157:C169)</f>
        <v>3.5</v>
      </c>
      <c r="D156" s="73"/>
      <c r="E156" s="73"/>
      <c r="F156" s="73"/>
    </row>
    <row r="157" spans="1:6" x14ac:dyDescent="0.25">
      <c r="A157" s="179" t="s">
        <v>44</v>
      </c>
      <c r="B157" s="59" t="s">
        <v>256</v>
      </c>
      <c r="C157" s="183">
        <v>0.5</v>
      </c>
      <c r="D157" s="73"/>
      <c r="E157" s="73"/>
      <c r="F157" s="73"/>
    </row>
    <row r="158" spans="1:6" x14ac:dyDescent="0.25">
      <c r="A158" s="181"/>
      <c r="B158" s="60" t="s">
        <v>319</v>
      </c>
      <c r="C158" s="183"/>
      <c r="D158" s="73"/>
      <c r="E158" s="73"/>
      <c r="F158" s="73"/>
    </row>
    <row r="159" spans="1:6" x14ac:dyDescent="0.25">
      <c r="A159" s="179"/>
      <c r="B159" s="60" t="s">
        <v>320</v>
      </c>
      <c r="C159" s="183"/>
      <c r="D159" s="73"/>
      <c r="E159" s="73"/>
      <c r="F159" s="73"/>
    </row>
    <row r="160" spans="1:6" ht="33" x14ac:dyDescent="0.25">
      <c r="A160" s="179" t="s">
        <v>98</v>
      </c>
      <c r="B160" s="59" t="s">
        <v>381</v>
      </c>
      <c r="C160" s="183">
        <v>0.5</v>
      </c>
      <c r="D160" s="73"/>
      <c r="E160" s="73"/>
      <c r="F160" s="73"/>
    </row>
    <row r="161" spans="1:6" x14ac:dyDescent="0.25">
      <c r="A161" s="181"/>
      <c r="B161" s="60" t="s">
        <v>321</v>
      </c>
      <c r="C161" s="183"/>
      <c r="D161" s="73"/>
      <c r="E161" s="73"/>
      <c r="F161" s="73"/>
    </row>
    <row r="162" spans="1:6" x14ac:dyDescent="0.25">
      <c r="A162" s="179"/>
      <c r="B162" s="60" t="s">
        <v>322</v>
      </c>
      <c r="C162" s="183"/>
      <c r="D162" s="73"/>
      <c r="E162" s="73"/>
      <c r="F162" s="73"/>
    </row>
    <row r="163" spans="1:6" ht="19.5" x14ac:dyDescent="0.25">
      <c r="A163" s="179" t="s">
        <v>108</v>
      </c>
      <c r="B163" s="59" t="s">
        <v>527</v>
      </c>
      <c r="C163" s="183">
        <v>1</v>
      </c>
      <c r="D163" s="73"/>
      <c r="E163" s="73"/>
      <c r="F163" s="73"/>
    </row>
    <row r="164" spans="1:6" x14ac:dyDescent="0.25">
      <c r="A164" s="181"/>
      <c r="B164" s="60" t="s">
        <v>344</v>
      </c>
      <c r="C164" s="183"/>
      <c r="D164" s="73"/>
      <c r="E164" s="73"/>
      <c r="F164" s="73"/>
    </row>
    <row r="165" spans="1:6" ht="45" customHeight="1" x14ac:dyDescent="0.25">
      <c r="A165" s="179"/>
      <c r="B165" s="80" t="s">
        <v>325</v>
      </c>
      <c r="C165" s="183"/>
      <c r="D165" s="73"/>
      <c r="E165" s="73"/>
      <c r="F165" s="73"/>
    </row>
    <row r="166" spans="1:6" x14ac:dyDescent="0.25">
      <c r="A166" s="179" t="s">
        <v>327</v>
      </c>
      <c r="B166" s="59" t="s">
        <v>255</v>
      </c>
      <c r="C166" s="183">
        <v>1.5</v>
      </c>
      <c r="D166" s="73"/>
      <c r="E166" s="73"/>
      <c r="F166" s="73"/>
    </row>
    <row r="167" spans="1:6" x14ac:dyDescent="0.25">
      <c r="A167" s="204"/>
      <c r="B167" s="60" t="s">
        <v>328</v>
      </c>
      <c r="C167" s="183"/>
      <c r="D167" s="73"/>
      <c r="E167" s="73"/>
      <c r="F167" s="73"/>
    </row>
    <row r="168" spans="1:6" ht="33" x14ac:dyDescent="0.25">
      <c r="A168" s="211"/>
      <c r="B168" s="60" t="s">
        <v>329</v>
      </c>
      <c r="C168" s="183"/>
      <c r="D168" s="73"/>
      <c r="E168" s="73"/>
      <c r="F168" s="73"/>
    </row>
    <row r="169" spans="1:6" x14ac:dyDescent="0.25">
      <c r="A169" s="205"/>
      <c r="B169" s="60" t="s">
        <v>263</v>
      </c>
      <c r="C169" s="183"/>
      <c r="D169" s="73"/>
      <c r="E169" s="73"/>
      <c r="F169" s="73"/>
    </row>
    <row r="170" spans="1:6" ht="17.25" x14ac:dyDescent="0.25">
      <c r="A170" s="180" t="s">
        <v>149</v>
      </c>
      <c r="B170" s="79" t="s">
        <v>43</v>
      </c>
      <c r="C170" s="180">
        <f>SUM(C171:C181)</f>
        <v>3</v>
      </c>
      <c r="D170" s="92"/>
      <c r="E170" s="92"/>
      <c r="F170" s="73"/>
    </row>
    <row r="171" spans="1:6" x14ac:dyDescent="0.25">
      <c r="A171" s="183" t="s">
        <v>315</v>
      </c>
      <c r="B171" s="59" t="s">
        <v>106</v>
      </c>
      <c r="C171" s="183">
        <v>1</v>
      </c>
      <c r="D171" s="73"/>
      <c r="E171" s="73"/>
      <c r="F171" s="93"/>
    </row>
    <row r="172" spans="1:6" x14ac:dyDescent="0.25">
      <c r="A172" s="181"/>
      <c r="B172" s="60" t="s">
        <v>387</v>
      </c>
      <c r="C172" s="183"/>
      <c r="D172" s="73"/>
      <c r="E172" s="73"/>
      <c r="F172" s="73"/>
    </row>
    <row r="173" spans="1:6" x14ac:dyDescent="0.25">
      <c r="A173" s="179"/>
      <c r="B173" s="60" t="s">
        <v>45</v>
      </c>
      <c r="C173" s="183"/>
      <c r="D173" s="73"/>
      <c r="E173" s="73"/>
      <c r="F173" s="73"/>
    </row>
    <row r="174" spans="1:6" ht="39" customHeight="1" x14ac:dyDescent="0.25">
      <c r="A174" s="183" t="s">
        <v>316</v>
      </c>
      <c r="B174" s="59" t="s">
        <v>167</v>
      </c>
      <c r="C174" s="183">
        <v>1</v>
      </c>
      <c r="D174" s="73"/>
      <c r="E174" s="73"/>
      <c r="F174" s="89"/>
    </row>
    <row r="175" spans="1:6" x14ac:dyDescent="0.25">
      <c r="A175" s="181"/>
      <c r="B175" s="60" t="s">
        <v>131</v>
      </c>
      <c r="C175" s="183"/>
      <c r="D175" s="73"/>
      <c r="E175" s="73"/>
      <c r="F175" s="73"/>
    </row>
    <row r="176" spans="1:6" x14ac:dyDescent="0.25">
      <c r="A176" s="181"/>
      <c r="B176" s="60" t="s">
        <v>168</v>
      </c>
      <c r="C176" s="183"/>
      <c r="D176" s="73"/>
      <c r="E176" s="73"/>
      <c r="F176" s="73"/>
    </row>
    <row r="177" spans="1:6" ht="21" customHeight="1" x14ac:dyDescent="0.25">
      <c r="A177" s="183" t="s">
        <v>317</v>
      </c>
      <c r="B177" s="59" t="s">
        <v>79</v>
      </c>
      <c r="C177" s="183">
        <v>1</v>
      </c>
      <c r="D177" s="73"/>
      <c r="E177" s="73"/>
      <c r="F177" s="73"/>
    </row>
    <row r="178" spans="1:6" x14ac:dyDescent="0.25">
      <c r="A178" s="181"/>
      <c r="B178" s="60" t="s">
        <v>18</v>
      </c>
      <c r="C178" s="183"/>
      <c r="D178" s="73"/>
      <c r="E178" s="73"/>
      <c r="F178" s="73"/>
    </row>
    <row r="179" spans="1:6" x14ac:dyDescent="0.25">
      <c r="A179" s="181"/>
      <c r="B179" s="60" t="s">
        <v>74</v>
      </c>
      <c r="C179" s="183"/>
      <c r="D179" s="73"/>
      <c r="E179" s="73"/>
      <c r="F179" s="73"/>
    </row>
    <row r="180" spans="1:6" x14ac:dyDescent="0.25">
      <c r="A180" s="181"/>
      <c r="B180" s="60" t="s">
        <v>75</v>
      </c>
      <c r="C180" s="183"/>
      <c r="D180" s="73"/>
      <c r="E180" s="73"/>
      <c r="F180" s="73"/>
    </row>
    <row r="181" spans="1:6" ht="23.25" customHeight="1" x14ac:dyDescent="0.25">
      <c r="A181" s="179"/>
      <c r="B181" s="60" t="s">
        <v>76</v>
      </c>
      <c r="C181" s="183"/>
      <c r="D181" s="73"/>
      <c r="E181" s="73"/>
      <c r="F181" s="73"/>
    </row>
    <row r="182" spans="1:6" ht="33" x14ac:dyDescent="0.25">
      <c r="A182" s="180">
        <v>5</v>
      </c>
      <c r="B182" s="61" t="s">
        <v>80</v>
      </c>
      <c r="C182" s="180">
        <f>SUM(C183,C194,C197,C204,C207)</f>
        <v>9.5</v>
      </c>
      <c r="D182" s="92"/>
      <c r="E182" s="92"/>
      <c r="F182" s="73"/>
    </row>
    <row r="183" spans="1:6" ht="17.25" x14ac:dyDescent="0.25">
      <c r="A183" s="180" t="s">
        <v>46</v>
      </c>
      <c r="B183" s="79" t="s">
        <v>467</v>
      </c>
      <c r="C183" s="180">
        <f>SUM(C184:C193)</f>
        <v>2</v>
      </c>
      <c r="D183" s="92"/>
      <c r="E183" s="92"/>
      <c r="F183" s="60"/>
    </row>
    <row r="184" spans="1:6" ht="33" x14ac:dyDescent="0.25">
      <c r="A184" s="178" t="s">
        <v>47</v>
      </c>
      <c r="B184" s="59" t="s">
        <v>449</v>
      </c>
      <c r="C184" s="183">
        <v>1</v>
      </c>
      <c r="D184" s="73"/>
      <c r="E184" s="73"/>
      <c r="F184" s="73"/>
    </row>
    <row r="185" spans="1:6" x14ac:dyDescent="0.25">
      <c r="A185" s="178"/>
      <c r="B185" s="78" t="s">
        <v>132</v>
      </c>
      <c r="C185" s="183"/>
      <c r="D185" s="73"/>
      <c r="E185" s="73"/>
      <c r="F185" s="73"/>
    </row>
    <row r="186" spans="1:6" x14ac:dyDescent="0.25">
      <c r="A186" s="181"/>
      <c r="B186" s="78" t="s">
        <v>133</v>
      </c>
      <c r="C186" s="183"/>
      <c r="D186" s="73"/>
      <c r="E186" s="73"/>
      <c r="F186" s="73"/>
    </row>
    <row r="187" spans="1:6" x14ac:dyDescent="0.25">
      <c r="A187" s="181"/>
      <c r="B187" s="78" t="s">
        <v>134</v>
      </c>
      <c r="C187" s="183"/>
      <c r="D187" s="73"/>
      <c r="E187" s="73"/>
      <c r="F187" s="73"/>
    </row>
    <row r="188" spans="1:6" x14ac:dyDescent="0.25">
      <c r="A188" s="181"/>
      <c r="B188" s="78" t="s">
        <v>135</v>
      </c>
      <c r="C188" s="183"/>
      <c r="D188" s="73"/>
      <c r="E188" s="73"/>
      <c r="F188" s="73"/>
    </row>
    <row r="189" spans="1:6" ht="33" x14ac:dyDescent="0.25">
      <c r="A189" s="178" t="s">
        <v>198</v>
      </c>
      <c r="B189" s="111" t="s">
        <v>450</v>
      </c>
      <c r="C189" s="178">
        <v>1</v>
      </c>
      <c r="D189" s="57"/>
      <c r="E189" s="57"/>
      <c r="F189" s="57"/>
    </row>
    <row r="190" spans="1:6" x14ac:dyDescent="0.25">
      <c r="A190" s="222"/>
      <c r="B190" s="60" t="s">
        <v>169</v>
      </c>
      <c r="C190" s="183"/>
      <c r="D190" s="73"/>
      <c r="E190" s="73"/>
      <c r="F190" s="73"/>
    </row>
    <row r="191" spans="1:6" x14ac:dyDescent="0.25">
      <c r="A191" s="223"/>
      <c r="B191" s="94" t="s">
        <v>170</v>
      </c>
      <c r="C191" s="179"/>
      <c r="D191" s="62"/>
      <c r="E191" s="62"/>
      <c r="F191" s="62"/>
    </row>
    <row r="192" spans="1:6" x14ac:dyDescent="0.25">
      <c r="A192" s="223"/>
      <c r="B192" s="60" t="s">
        <v>171</v>
      </c>
      <c r="C192" s="183"/>
      <c r="D192" s="73"/>
      <c r="E192" s="73"/>
      <c r="F192" s="73"/>
    </row>
    <row r="193" spans="1:6" x14ac:dyDescent="0.25">
      <c r="A193" s="181"/>
      <c r="B193" s="112" t="s">
        <v>172</v>
      </c>
      <c r="C193" s="183"/>
      <c r="D193" s="73"/>
      <c r="E193" s="73"/>
      <c r="F193" s="73"/>
    </row>
    <row r="194" spans="1:6" ht="17.25" x14ac:dyDescent="0.25">
      <c r="A194" s="180" t="s">
        <v>48</v>
      </c>
      <c r="B194" s="144" t="s">
        <v>88</v>
      </c>
      <c r="C194" s="180">
        <v>2</v>
      </c>
      <c r="D194" s="92"/>
      <c r="E194" s="92"/>
      <c r="F194" s="73"/>
    </row>
    <row r="195" spans="1:6" x14ac:dyDescent="0.25">
      <c r="A195" s="181"/>
      <c r="B195" s="60" t="s">
        <v>426</v>
      </c>
      <c r="C195" s="183"/>
      <c r="D195" s="73"/>
      <c r="E195" s="73"/>
      <c r="F195" s="73"/>
    </row>
    <row r="196" spans="1:6" ht="33" x14ac:dyDescent="0.25">
      <c r="A196" s="179"/>
      <c r="B196" s="60" t="s">
        <v>107</v>
      </c>
      <c r="C196" s="183"/>
      <c r="D196" s="73"/>
      <c r="E196" s="73"/>
      <c r="F196" s="73"/>
    </row>
    <row r="197" spans="1:6" ht="17.25" x14ac:dyDescent="0.25">
      <c r="A197" s="175" t="s">
        <v>89</v>
      </c>
      <c r="B197" s="113" t="s">
        <v>268</v>
      </c>
      <c r="C197" s="175">
        <f>SUM(C198:C203)</f>
        <v>1.5</v>
      </c>
      <c r="D197" s="140"/>
      <c r="E197" s="140"/>
      <c r="F197" s="140"/>
    </row>
    <row r="198" spans="1:6" ht="22.5" customHeight="1" x14ac:dyDescent="0.25">
      <c r="A198" s="183" t="s">
        <v>421</v>
      </c>
      <c r="B198" s="55" t="s">
        <v>267</v>
      </c>
      <c r="C198" s="183">
        <v>0.5</v>
      </c>
      <c r="D198" s="73"/>
      <c r="E198" s="73"/>
      <c r="F198" s="73"/>
    </row>
    <row r="199" spans="1:6" x14ac:dyDescent="0.25">
      <c r="A199" s="189"/>
      <c r="B199" s="94" t="s">
        <v>265</v>
      </c>
      <c r="C199" s="179"/>
      <c r="D199" s="62"/>
      <c r="E199" s="62"/>
      <c r="F199" s="62"/>
    </row>
    <row r="200" spans="1:6" ht="20.25" customHeight="1" x14ac:dyDescent="0.25">
      <c r="A200" s="190"/>
      <c r="B200" s="60" t="s">
        <v>49</v>
      </c>
      <c r="C200" s="180"/>
      <c r="D200" s="92"/>
      <c r="E200" s="92"/>
      <c r="F200" s="92"/>
    </row>
    <row r="201" spans="1:6" x14ac:dyDescent="0.25">
      <c r="A201" s="183" t="s">
        <v>422</v>
      </c>
      <c r="B201" s="59" t="s">
        <v>270</v>
      </c>
      <c r="C201" s="183">
        <v>1</v>
      </c>
      <c r="D201" s="73"/>
      <c r="E201" s="73"/>
      <c r="F201" s="73"/>
    </row>
    <row r="202" spans="1:6" ht="39.75" customHeight="1" x14ac:dyDescent="0.25">
      <c r="A202" s="189"/>
      <c r="B202" s="60" t="s">
        <v>293</v>
      </c>
      <c r="C202" s="183"/>
      <c r="D202" s="73"/>
      <c r="E202" s="73"/>
      <c r="F202" s="73"/>
    </row>
    <row r="203" spans="1:6" ht="33" x14ac:dyDescent="0.25">
      <c r="A203" s="190"/>
      <c r="B203" s="60" t="s">
        <v>294</v>
      </c>
      <c r="C203" s="180"/>
      <c r="D203" s="92"/>
      <c r="E203" s="92"/>
      <c r="F203" s="92"/>
    </row>
    <row r="204" spans="1:6" ht="35.25" customHeight="1" x14ac:dyDescent="0.25">
      <c r="A204" s="180" t="s">
        <v>50</v>
      </c>
      <c r="B204" s="79" t="s">
        <v>528</v>
      </c>
      <c r="C204" s="180">
        <v>1</v>
      </c>
      <c r="D204" s="73"/>
      <c r="E204" s="73"/>
      <c r="F204" s="73"/>
    </row>
    <row r="205" spans="1:6" ht="47.25" customHeight="1" x14ac:dyDescent="0.25">
      <c r="A205" s="189"/>
      <c r="B205" s="88" t="s">
        <v>273</v>
      </c>
      <c r="C205" s="183"/>
      <c r="D205" s="73"/>
      <c r="E205" s="73"/>
      <c r="F205" s="73"/>
    </row>
    <row r="206" spans="1:6" ht="27" customHeight="1" x14ac:dyDescent="0.25">
      <c r="A206" s="190"/>
      <c r="B206" s="60" t="s">
        <v>247</v>
      </c>
      <c r="C206" s="183"/>
      <c r="D206" s="73"/>
      <c r="E206" s="73"/>
      <c r="F206" s="73"/>
    </row>
    <row r="207" spans="1:6" ht="20.25" customHeight="1" x14ac:dyDescent="0.25">
      <c r="A207" s="176" t="s">
        <v>136</v>
      </c>
      <c r="B207" s="113" t="s">
        <v>90</v>
      </c>
      <c r="C207" s="175">
        <f>SUM(C208:C219)</f>
        <v>3</v>
      </c>
      <c r="D207" s="57"/>
      <c r="E207" s="57"/>
      <c r="F207" s="57"/>
    </row>
    <row r="208" spans="1:6" x14ac:dyDescent="0.25">
      <c r="A208" s="179" t="s">
        <v>423</v>
      </c>
      <c r="B208" s="63" t="s">
        <v>173</v>
      </c>
      <c r="C208" s="178">
        <v>1</v>
      </c>
      <c r="D208" s="57"/>
      <c r="E208" s="57"/>
      <c r="F208" s="57"/>
    </row>
    <row r="209" spans="1:6" x14ac:dyDescent="0.25">
      <c r="A209" s="204"/>
      <c r="B209" s="63" t="s">
        <v>91</v>
      </c>
      <c r="C209" s="178"/>
      <c r="D209" s="57"/>
      <c r="E209" s="57"/>
      <c r="F209" s="57"/>
    </row>
    <row r="210" spans="1:6" x14ac:dyDescent="0.25">
      <c r="A210" s="211"/>
      <c r="B210" s="63" t="s">
        <v>174</v>
      </c>
      <c r="C210" s="178"/>
      <c r="D210" s="57"/>
      <c r="E210" s="57"/>
      <c r="F210" s="57"/>
    </row>
    <row r="211" spans="1:6" x14ac:dyDescent="0.25">
      <c r="A211" s="205"/>
      <c r="B211" s="63" t="s">
        <v>175</v>
      </c>
      <c r="C211" s="178"/>
      <c r="D211" s="57"/>
      <c r="E211" s="57"/>
      <c r="F211" s="57"/>
    </row>
    <row r="212" spans="1:6" x14ac:dyDescent="0.25">
      <c r="A212" s="181" t="s">
        <v>424</v>
      </c>
      <c r="B212" s="63" t="s">
        <v>176</v>
      </c>
      <c r="C212" s="178">
        <v>1</v>
      </c>
      <c r="D212" s="57"/>
      <c r="E212" s="57"/>
      <c r="F212" s="57"/>
    </row>
    <row r="213" spans="1:6" x14ac:dyDescent="0.25">
      <c r="A213" s="183"/>
      <c r="B213" s="60" t="s">
        <v>215</v>
      </c>
      <c r="C213" s="183"/>
      <c r="D213" s="73"/>
      <c r="E213" s="73"/>
      <c r="F213" s="73"/>
    </row>
    <row r="214" spans="1:6" x14ac:dyDescent="0.25">
      <c r="A214" s="204"/>
      <c r="B214" s="63" t="s">
        <v>217</v>
      </c>
      <c r="C214" s="178"/>
      <c r="D214" s="57"/>
      <c r="E214" s="57"/>
      <c r="F214" s="57"/>
    </row>
    <row r="215" spans="1:6" x14ac:dyDescent="0.25">
      <c r="A215" s="205"/>
      <c r="B215" s="60" t="s">
        <v>216</v>
      </c>
      <c r="C215" s="183"/>
      <c r="D215" s="73"/>
      <c r="E215" s="73"/>
      <c r="F215" s="73"/>
    </row>
    <row r="216" spans="1:6" x14ac:dyDescent="0.25">
      <c r="A216" s="179" t="s">
        <v>425</v>
      </c>
      <c r="B216" s="109" t="s">
        <v>92</v>
      </c>
      <c r="C216" s="179">
        <v>1</v>
      </c>
      <c r="D216" s="62"/>
      <c r="E216" s="62"/>
      <c r="F216" s="62"/>
    </row>
    <row r="217" spans="1:6" x14ac:dyDescent="0.25">
      <c r="A217" s="189"/>
      <c r="B217" s="60" t="s">
        <v>177</v>
      </c>
      <c r="C217" s="183"/>
      <c r="D217" s="73"/>
      <c r="E217" s="73"/>
      <c r="F217" s="73"/>
    </row>
    <row r="218" spans="1:6" x14ac:dyDescent="0.25">
      <c r="A218" s="216"/>
      <c r="B218" s="44" t="s">
        <v>94</v>
      </c>
      <c r="C218" s="183"/>
      <c r="D218" s="73"/>
      <c r="E218" s="73"/>
      <c r="F218" s="73"/>
    </row>
    <row r="219" spans="1:6" x14ac:dyDescent="0.25">
      <c r="A219" s="190"/>
      <c r="B219" s="60" t="s">
        <v>93</v>
      </c>
      <c r="C219" s="180"/>
      <c r="D219" s="92"/>
      <c r="E219" s="92"/>
      <c r="F219" s="73"/>
    </row>
    <row r="220" spans="1:6" x14ac:dyDescent="0.25">
      <c r="A220" s="180">
        <v>6</v>
      </c>
      <c r="B220" s="61" t="s">
        <v>51</v>
      </c>
      <c r="C220" s="180">
        <f>SUM(C221,C229)</f>
        <v>5</v>
      </c>
      <c r="D220" s="92"/>
      <c r="E220" s="92"/>
      <c r="F220" s="73"/>
    </row>
    <row r="221" spans="1:6" ht="17.25" x14ac:dyDescent="0.25">
      <c r="A221" s="180" t="s">
        <v>52</v>
      </c>
      <c r="B221" s="79" t="s">
        <v>340</v>
      </c>
      <c r="C221" s="180">
        <f>SUM(C222:C228)</f>
        <v>2</v>
      </c>
      <c r="D221" s="92"/>
      <c r="E221" s="92"/>
      <c r="F221" s="73"/>
    </row>
    <row r="222" spans="1:6" ht="42" customHeight="1" x14ac:dyDescent="0.25">
      <c r="A222" s="183" t="s">
        <v>339</v>
      </c>
      <c r="B222" s="60" t="s">
        <v>178</v>
      </c>
      <c r="C222" s="183">
        <v>1</v>
      </c>
      <c r="D222" s="92"/>
      <c r="E222" s="92"/>
      <c r="F222" s="73"/>
    </row>
    <row r="223" spans="1:6" ht="41.25" customHeight="1" x14ac:dyDescent="0.25">
      <c r="A223" s="204"/>
      <c r="B223" s="60" t="s">
        <v>332</v>
      </c>
      <c r="C223" s="183"/>
      <c r="D223" s="92"/>
      <c r="E223" s="92"/>
      <c r="F223" s="73"/>
    </row>
    <row r="224" spans="1:6" ht="37.5" customHeight="1" x14ac:dyDescent="0.25">
      <c r="A224" s="205"/>
      <c r="B224" s="60" t="s">
        <v>333</v>
      </c>
      <c r="C224" s="183"/>
      <c r="D224" s="92"/>
      <c r="E224" s="92"/>
      <c r="F224" s="73"/>
    </row>
    <row r="225" spans="1:6" ht="33" x14ac:dyDescent="0.25">
      <c r="A225" s="179" t="s">
        <v>338</v>
      </c>
      <c r="B225" s="60" t="s">
        <v>334</v>
      </c>
      <c r="C225" s="183">
        <v>1</v>
      </c>
      <c r="D225" s="92"/>
      <c r="E225" s="92"/>
      <c r="F225" s="73"/>
    </row>
    <row r="226" spans="1:6" x14ac:dyDescent="0.25">
      <c r="A226" s="189"/>
      <c r="B226" s="60" t="s">
        <v>335</v>
      </c>
      <c r="C226" s="183"/>
      <c r="D226" s="92"/>
      <c r="E226" s="92"/>
      <c r="F226" s="73"/>
    </row>
    <row r="227" spans="1:6" x14ac:dyDescent="0.25">
      <c r="A227" s="216"/>
      <c r="B227" s="60" t="s">
        <v>336</v>
      </c>
      <c r="C227" s="183"/>
      <c r="D227" s="92"/>
      <c r="E227" s="92"/>
      <c r="F227" s="73"/>
    </row>
    <row r="228" spans="1:6" x14ac:dyDescent="0.25">
      <c r="A228" s="190"/>
      <c r="B228" s="60" t="s">
        <v>337</v>
      </c>
      <c r="C228" s="183"/>
      <c r="D228" s="92"/>
      <c r="E228" s="92"/>
      <c r="F228" s="73"/>
    </row>
    <row r="229" spans="1:6" ht="33.75" customHeight="1" x14ac:dyDescent="0.25">
      <c r="A229" s="180" t="s">
        <v>53</v>
      </c>
      <c r="B229" s="79" t="s">
        <v>179</v>
      </c>
      <c r="C229" s="180">
        <f>SUM(C230:C236)</f>
        <v>3</v>
      </c>
      <c r="D229" s="92"/>
      <c r="E229" s="92"/>
      <c r="F229" s="73"/>
    </row>
    <row r="230" spans="1:6" ht="33" x14ac:dyDescent="0.25">
      <c r="A230" s="183" t="s">
        <v>54</v>
      </c>
      <c r="B230" s="59" t="s">
        <v>180</v>
      </c>
      <c r="C230" s="183">
        <v>1</v>
      </c>
      <c r="D230" s="92"/>
      <c r="E230" s="92"/>
      <c r="F230" s="73"/>
    </row>
    <row r="231" spans="1:6" x14ac:dyDescent="0.25">
      <c r="A231" s="181"/>
      <c r="B231" s="60" t="s">
        <v>169</v>
      </c>
      <c r="C231" s="183"/>
      <c r="D231" s="92"/>
      <c r="E231" s="92"/>
      <c r="F231" s="73"/>
    </row>
    <row r="232" spans="1:6" x14ac:dyDescent="0.25">
      <c r="A232" s="179"/>
      <c r="B232" s="60" t="s">
        <v>181</v>
      </c>
      <c r="C232" s="183"/>
      <c r="D232" s="92"/>
      <c r="E232" s="92"/>
      <c r="F232" s="73"/>
    </row>
    <row r="233" spans="1:6" x14ac:dyDescent="0.25">
      <c r="A233" s="183" t="s">
        <v>56</v>
      </c>
      <c r="B233" s="59" t="s">
        <v>182</v>
      </c>
      <c r="C233" s="183">
        <v>1</v>
      </c>
      <c r="D233" s="92"/>
      <c r="E233" s="92"/>
      <c r="F233" s="73"/>
    </row>
    <row r="234" spans="1:6" x14ac:dyDescent="0.25">
      <c r="A234" s="181"/>
      <c r="B234" s="60" t="s">
        <v>183</v>
      </c>
      <c r="C234" s="183"/>
      <c r="D234" s="92"/>
      <c r="E234" s="92"/>
      <c r="F234" s="73"/>
    </row>
    <row r="235" spans="1:6" x14ac:dyDescent="0.25">
      <c r="A235" s="181"/>
      <c r="B235" s="60" t="s">
        <v>184</v>
      </c>
      <c r="C235" s="183"/>
      <c r="D235" s="92"/>
      <c r="E235" s="92"/>
      <c r="F235" s="73"/>
    </row>
    <row r="236" spans="1:6" ht="33" x14ac:dyDescent="0.25">
      <c r="A236" s="183" t="s">
        <v>57</v>
      </c>
      <c r="B236" s="59" t="s">
        <v>218</v>
      </c>
      <c r="C236" s="183">
        <v>1</v>
      </c>
      <c r="D236" s="92"/>
      <c r="E236" s="92"/>
      <c r="F236" s="73"/>
    </row>
    <row r="237" spans="1:6" x14ac:dyDescent="0.25">
      <c r="A237" s="181"/>
      <c r="B237" s="60" t="s">
        <v>169</v>
      </c>
      <c r="C237" s="183"/>
      <c r="D237" s="73"/>
      <c r="E237" s="73"/>
      <c r="F237" s="73"/>
    </row>
    <row r="238" spans="1:6" x14ac:dyDescent="0.25">
      <c r="A238" s="179"/>
      <c r="B238" s="60" t="s">
        <v>181</v>
      </c>
      <c r="C238" s="183"/>
      <c r="D238" s="73"/>
      <c r="E238" s="73"/>
      <c r="F238" s="73"/>
    </row>
    <row r="239" spans="1:6" x14ac:dyDescent="0.25">
      <c r="A239" s="180">
        <v>7</v>
      </c>
      <c r="B239" s="61" t="s">
        <v>59</v>
      </c>
      <c r="C239" s="180">
        <f>C240+C265+C278+C286</f>
        <v>16.5</v>
      </c>
      <c r="D239" s="92"/>
      <c r="E239" s="92"/>
      <c r="F239" s="73"/>
    </row>
    <row r="240" spans="1:6" ht="17.25" x14ac:dyDescent="0.25">
      <c r="A240" s="180" t="s">
        <v>60</v>
      </c>
      <c r="B240" s="79" t="s">
        <v>61</v>
      </c>
      <c r="C240" s="180">
        <f>C241+C244+C247+C250+C254+C258+C262</f>
        <v>7.5</v>
      </c>
      <c r="D240" s="142"/>
      <c r="E240" s="142"/>
      <c r="F240" s="93"/>
    </row>
    <row r="241" spans="1:6" ht="90.75" customHeight="1" x14ac:dyDescent="0.25">
      <c r="A241" s="183" t="s">
        <v>62</v>
      </c>
      <c r="B241" s="59" t="s">
        <v>451</v>
      </c>
      <c r="C241" s="183">
        <v>1</v>
      </c>
      <c r="D241" s="92"/>
      <c r="E241" s="92"/>
      <c r="F241" s="187" t="s">
        <v>418</v>
      </c>
    </row>
    <row r="242" spans="1:6" x14ac:dyDescent="0.25">
      <c r="A242" s="189"/>
      <c r="B242" s="60" t="s">
        <v>231</v>
      </c>
      <c r="C242" s="180"/>
      <c r="D242" s="92"/>
      <c r="E242" s="92"/>
      <c r="F242" s="73"/>
    </row>
    <row r="243" spans="1:6" x14ac:dyDescent="0.25">
      <c r="A243" s="190"/>
      <c r="B243" s="60" t="s">
        <v>120</v>
      </c>
      <c r="C243" s="180"/>
      <c r="D243" s="92"/>
      <c r="E243" s="92"/>
      <c r="F243" s="73"/>
    </row>
    <row r="244" spans="1:6" ht="19.5" x14ac:dyDescent="0.25">
      <c r="A244" s="183" t="s">
        <v>63</v>
      </c>
      <c r="B244" s="90" t="s">
        <v>514</v>
      </c>
      <c r="C244" s="183">
        <v>1</v>
      </c>
      <c r="D244" s="73"/>
      <c r="E244" s="73"/>
      <c r="F244" s="89"/>
    </row>
    <row r="245" spans="1:6" ht="35.25" customHeight="1" x14ac:dyDescent="0.25">
      <c r="A245" s="181"/>
      <c r="B245" s="80" t="s">
        <v>273</v>
      </c>
      <c r="C245" s="183"/>
      <c r="D245" s="73"/>
      <c r="E245" s="73"/>
      <c r="F245" s="73"/>
    </row>
    <row r="246" spans="1:6" x14ac:dyDescent="0.25">
      <c r="A246" s="179"/>
      <c r="B246" s="60" t="s">
        <v>247</v>
      </c>
      <c r="C246" s="183"/>
      <c r="D246" s="73"/>
      <c r="E246" s="73"/>
      <c r="F246" s="73"/>
    </row>
    <row r="247" spans="1:6" ht="36" x14ac:dyDescent="0.25">
      <c r="A247" s="183" t="s">
        <v>65</v>
      </c>
      <c r="B247" s="59" t="s">
        <v>515</v>
      </c>
      <c r="C247" s="183">
        <v>1</v>
      </c>
      <c r="D247" s="73"/>
      <c r="E247" s="73"/>
      <c r="F247" s="73"/>
    </row>
    <row r="248" spans="1:6" ht="38.25" customHeight="1" x14ac:dyDescent="0.25">
      <c r="A248" s="181"/>
      <c r="B248" s="67" t="s">
        <v>492</v>
      </c>
      <c r="C248" s="183"/>
      <c r="D248" s="73"/>
      <c r="E248" s="73"/>
      <c r="F248" s="73"/>
    </row>
    <row r="249" spans="1:6" ht="19.5" customHeight="1" x14ac:dyDescent="0.25">
      <c r="A249" s="181"/>
      <c r="B249" s="60" t="s">
        <v>274</v>
      </c>
      <c r="C249" s="183"/>
      <c r="D249" s="73"/>
      <c r="E249" s="73"/>
      <c r="F249" s="73"/>
    </row>
    <row r="250" spans="1:6" ht="38.25" customHeight="1" x14ac:dyDescent="0.25">
      <c r="A250" s="183" t="s">
        <v>64</v>
      </c>
      <c r="B250" s="55" t="s">
        <v>275</v>
      </c>
      <c r="C250" s="183">
        <v>0.5</v>
      </c>
      <c r="D250" s="73"/>
      <c r="E250" s="73"/>
      <c r="F250" s="93"/>
    </row>
    <row r="251" spans="1:6" x14ac:dyDescent="0.25">
      <c r="A251" s="181"/>
      <c r="B251" s="37" t="s">
        <v>454</v>
      </c>
      <c r="C251" s="183"/>
      <c r="D251" s="73"/>
      <c r="E251" s="73"/>
      <c r="F251" s="73"/>
    </row>
    <row r="252" spans="1:6" x14ac:dyDescent="0.25">
      <c r="A252" s="181"/>
      <c r="B252" s="37" t="s">
        <v>455</v>
      </c>
      <c r="C252" s="183"/>
      <c r="D252" s="73"/>
      <c r="E252" s="73"/>
      <c r="F252" s="73"/>
    </row>
    <row r="253" spans="1:6" ht="20.25" customHeight="1" x14ac:dyDescent="0.25">
      <c r="A253" s="181"/>
      <c r="B253" s="37" t="s">
        <v>453</v>
      </c>
      <c r="C253" s="183"/>
      <c r="D253" s="73"/>
      <c r="E253" s="73"/>
      <c r="F253" s="73"/>
    </row>
    <row r="254" spans="1:6" ht="23.25" customHeight="1" x14ac:dyDescent="0.25">
      <c r="A254" s="178" t="s">
        <v>222</v>
      </c>
      <c r="B254" s="95" t="s">
        <v>516</v>
      </c>
      <c r="C254" s="178">
        <v>1</v>
      </c>
      <c r="D254" s="57"/>
      <c r="E254" s="57"/>
      <c r="F254" s="114"/>
    </row>
    <row r="255" spans="1:6" ht="33" x14ac:dyDescent="0.25">
      <c r="A255" s="204"/>
      <c r="B255" s="60" t="s">
        <v>427</v>
      </c>
      <c r="C255" s="183"/>
      <c r="D255" s="73"/>
      <c r="E255" s="73"/>
      <c r="F255" s="73"/>
    </row>
    <row r="256" spans="1:6" ht="33" x14ac:dyDescent="0.25">
      <c r="A256" s="211"/>
      <c r="B256" s="94" t="s">
        <v>428</v>
      </c>
      <c r="C256" s="179"/>
      <c r="D256" s="62"/>
      <c r="E256" s="62"/>
      <c r="F256" s="62"/>
    </row>
    <row r="257" spans="1:6" ht="33" x14ac:dyDescent="0.25">
      <c r="A257" s="205"/>
      <c r="B257" s="94" t="s">
        <v>420</v>
      </c>
      <c r="C257" s="179"/>
      <c r="D257" s="62"/>
      <c r="E257" s="62"/>
      <c r="F257" s="62"/>
    </row>
    <row r="258" spans="1:6" ht="33" x14ac:dyDescent="0.25">
      <c r="A258" s="183" t="s">
        <v>223</v>
      </c>
      <c r="B258" s="59" t="s">
        <v>296</v>
      </c>
      <c r="C258" s="183">
        <v>1</v>
      </c>
      <c r="D258" s="73"/>
      <c r="E258" s="73"/>
      <c r="F258" s="93"/>
    </row>
    <row r="259" spans="1:6" x14ac:dyDescent="0.25">
      <c r="A259" s="181"/>
      <c r="B259" s="60" t="s">
        <v>298</v>
      </c>
      <c r="C259" s="183"/>
      <c r="D259" s="73"/>
      <c r="E259" s="73"/>
      <c r="F259" s="73"/>
    </row>
    <row r="260" spans="1:6" x14ac:dyDescent="0.25">
      <c r="A260" s="181"/>
      <c r="B260" s="60" t="s">
        <v>299</v>
      </c>
      <c r="C260" s="183"/>
      <c r="D260" s="73"/>
      <c r="E260" s="73"/>
      <c r="F260" s="73"/>
    </row>
    <row r="261" spans="1:6" x14ac:dyDescent="0.25">
      <c r="A261" s="181"/>
      <c r="B261" s="60" t="s">
        <v>297</v>
      </c>
      <c r="C261" s="183"/>
      <c r="D261" s="73"/>
      <c r="E261" s="73"/>
      <c r="F261" s="73"/>
    </row>
    <row r="262" spans="1:6" ht="19.5" x14ac:dyDescent="0.25">
      <c r="A262" s="178" t="s">
        <v>235</v>
      </c>
      <c r="B262" s="90" t="s">
        <v>517</v>
      </c>
      <c r="C262" s="183">
        <v>2</v>
      </c>
      <c r="D262" s="73"/>
      <c r="E262" s="73"/>
      <c r="F262" s="73"/>
    </row>
    <row r="263" spans="1:6" x14ac:dyDescent="0.25">
      <c r="A263" s="178"/>
      <c r="B263" s="78" t="s">
        <v>300</v>
      </c>
      <c r="C263" s="183"/>
      <c r="D263" s="73"/>
      <c r="E263" s="73"/>
      <c r="F263" s="73"/>
    </row>
    <row r="264" spans="1:6" ht="33" x14ac:dyDescent="0.25">
      <c r="A264" s="181"/>
      <c r="B264" s="78" t="s">
        <v>476</v>
      </c>
      <c r="C264" s="183"/>
      <c r="D264" s="73"/>
      <c r="E264" s="73"/>
      <c r="F264" s="73"/>
    </row>
    <row r="265" spans="1:6" ht="17.25" x14ac:dyDescent="0.25">
      <c r="A265" s="180" t="s">
        <v>66</v>
      </c>
      <c r="B265" s="79" t="s">
        <v>67</v>
      </c>
      <c r="C265" s="52">
        <f>SUM(C266:C274)</f>
        <v>4</v>
      </c>
      <c r="D265" s="142"/>
      <c r="E265" s="142"/>
      <c r="F265" s="93"/>
    </row>
    <row r="266" spans="1:6" ht="33" x14ac:dyDescent="0.25">
      <c r="A266" s="183" t="s">
        <v>68</v>
      </c>
      <c r="B266" s="59" t="s">
        <v>224</v>
      </c>
      <c r="C266" s="183">
        <v>1</v>
      </c>
      <c r="D266" s="73"/>
      <c r="E266" s="73"/>
      <c r="F266" s="73"/>
    </row>
    <row r="267" spans="1:6" x14ac:dyDescent="0.25">
      <c r="A267" s="181"/>
      <c r="B267" s="60" t="s">
        <v>239</v>
      </c>
      <c r="C267" s="183"/>
      <c r="D267" s="73"/>
      <c r="E267" s="73"/>
      <c r="F267" s="73"/>
    </row>
    <row r="268" spans="1:6" x14ac:dyDescent="0.25">
      <c r="A268" s="181"/>
      <c r="B268" s="60" t="s">
        <v>240</v>
      </c>
      <c r="C268" s="183"/>
      <c r="D268" s="73"/>
      <c r="E268" s="73"/>
      <c r="F268" s="73"/>
    </row>
    <row r="269" spans="1:6" x14ac:dyDescent="0.25">
      <c r="A269" s="181"/>
      <c r="B269" s="60" t="s">
        <v>232</v>
      </c>
      <c r="C269" s="183"/>
      <c r="D269" s="73"/>
      <c r="E269" s="73"/>
      <c r="F269" s="73"/>
    </row>
    <row r="270" spans="1:6" ht="19.5" x14ac:dyDescent="0.25">
      <c r="A270" s="183" t="s">
        <v>69</v>
      </c>
      <c r="B270" s="59" t="s">
        <v>518</v>
      </c>
      <c r="C270" s="183">
        <v>1</v>
      </c>
      <c r="D270" s="73"/>
      <c r="E270" s="73"/>
      <c r="F270" s="73"/>
    </row>
    <row r="271" spans="1:6" x14ac:dyDescent="0.25">
      <c r="A271" s="181"/>
      <c r="B271" s="60" t="s">
        <v>233</v>
      </c>
      <c r="C271" s="183"/>
      <c r="D271" s="73"/>
      <c r="E271" s="73"/>
      <c r="F271" s="73"/>
    </row>
    <row r="272" spans="1:6" ht="36.75" customHeight="1" x14ac:dyDescent="0.25">
      <c r="A272" s="181"/>
      <c r="B272" s="80" t="s">
        <v>276</v>
      </c>
      <c r="C272" s="183"/>
      <c r="D272" s="73"/>
      <c r="E272" s="73"/>
      <c r="F272" s="73"/>
    </row>
    <row r="273" spans="1:6" x14ac:dyDescent="0.25">
      <c r="A273" s="179"/>
      <c r="B273" s="60" t="s">
        <v>138</v>
      </c>
      <c r="C273" s="183"/>
      <c r="D273" s="73"/>
      <c r="E273" s="73"/>
      <c r="F273" s="73"/>
    </row>
    <row r="274" spans="1:6" ht="19.5" x14ac:dyDescent="0.25">
      <c r="A274" s="183" t="s">
        <v>70</v>
      </c>
      <c r="B274" s="59" t="s">
        <v>519</v>
      </c>
      <c r="C274" s="183">
        <v>2</v>
      </c>
      <c r="D274" s="73"/>
      <c r="E274" s="73"/>
      <c r="F274" s="73"/>
    </row>
    <row r="275" spans="1:6" x14ac:dyDescent="0.25">
      <c r="A275" s="181"/>
      <c r="B275" s="60" t="s">
        <v>277</v>
      </c>
      <c r="C275" s="183"/>
      <c r="D275" s="73"/>
      <c r="E275" s="73"/>
      <c r="F275" s="73"/>
    </row>
    <row r="276" spans="1:6" ht="38.25" customHeight="1" x14ac:dyDescent="0.25">
      <c r="A276" s="181"/>
      <c r="B276" s="80" t="s">
        <v>278</v>
      </c>
      <c r="C276" s="183"/>
      <c r="D276" s="73"/>
      <c r="E276" s="73"/>
      <c r="F276" s="73"/>
    </row>
    <row r="277" spans="1:6" x14ac:dyDescent="0.25">
      <c r="A277" s="179"/>
      <c r="B277" s="60" t="s">
        <v>139</v>
      </c>
      <c r="C277" s="183"/>
      <c r="D277" s="73"/>
      <c r="E277" s="73"/>
      <c r="F277" s="73"/>
    </row>
    <row r="278" spans="1:6" ht="34.5" x14ac:dyDescent="0.25">
      <c r="A278" s="180" t="s">
        <v>71</v>
      </c>
      <c r="B278" s="79" t="s">
        <v>282</v>
      </c>
      <c r="C278" s="180">
        <f>SUM(C279:C285)</f>
        <v>3</v>
      </c>
      <c r="D278" s="73"/>
      <c r="E278" s="73"/>
      <c r="F278" s="73"/>
    </row>
    <row r="279" spans="1:6" ht="33" x14ac:dyDescent="0.25">
      <c r="A279" s="183" t="s">
        <v>72</v>
      </c>
      <c r="B279" s="81" t="s">
        <v>434</v>
      </c>
      <c r="C279" s="183">
        <v>1.5</v>
      </c>
      <c r="D279" s="73"/>
      <c r="E279" s="73"/>
      <c r="F279" s="73"/>
    </row>
    <row r="280" spans="1:6" x14ac:dyDescent="0.25">
      <c r="A280" s="181"/>
      <c r="B280" s="60" t="s">
        <v>302</v>
      </c>
      <c r="C280" s="183"/>
      <c r="D280" s="73"/>
      <c r="E280" s="73"/>
      <c r="F280" s="73"/>
    </row>
    <row r="281" spans="1:6" x14ac:dyDescent="0.25">
      <c r="A281" s="181"/>
      <c r="B281" s="60" t="s">
        <v>284</v>
      </c>
      <c r="C281" s="183"/>
      <c r="D281" s="73"/>
      <c r="E281" s="73"/>
      <c r="F281" s="73"/>
    </row>
    <row r="282" spans="1:6" ht="24" customHeight="1" x14ac:dyDescent="0.25">
      <c r="A282" s="183" t="s">
        <v>118</v>
      </c>
      <c r="B282" s="59" t="s">
        <v>285</v>
      </c>
      <c r="C282" s="183">
        <v>1.5</v>
      </c>
      <c r="D282" s="73"/>
      <c r="E282" s="73"/>
      <c r="F282" s="73"/>
    </row>
    <row r="283" spans="1:6" x14ac:dyDescent="0.25">
      <c r="A283" s="181"/>
      <c r="B283" s="60" t="s">
        <v>301</v>
      </c>
      <c r="C283" s="183"/>
      <c r="D283" s="73"/>
      <c r="E283" s="73"/>
      <c r="F283" s="73"/>
    </row>
    <row r="284" spans="1:6" x14ac:dyDescent="0.25">
      <c r="A284" s="181"/>
      <c r="B284" s="60" t="s">
        <v>303</v>
      </c>
      <c r="C284" s="183"/>
      <c r="D284" s="73"/>
      <c r="E284" s="73"/>
      <c r="F284" s="73"/>
    </row>
    <row r="285" spans="1:6" x14ac:dyDescent="0.25">
      <c r="A285" s="181"/>
      <c r="B285" s="60" t="s">
        <v>139</v>
      </c>
      <c r="C285" s="183"/>
      <c r="D285" s="73"/>
      <c r="E285" s="73"/>
      <c r="F285" s="73"/>
    </row>
    <row r="286" spans="1:6" ht="45.75" customHeight="1" x14ac:dyDescent="0.25">
      <c r="A286" s="180" t="s">
        <v>279</v>
      </c>
      <c r="B286" s="79" t="s">
        <v>288</v>
      </c>
      <c r="C286" s="180">
        <v>2</v>
      </c>
      <c r="D286" s="92"/>
      <c r="E286" s="92"/>
      <c r="F286" s="93"/>
    </row>
    <row r="287" spans="1:6" ht="63.75" customHeight="1" x14ac:dyDescent="0.25">
      <c r="A287" s="183" t="s">
        <v>280</v>
      </c>
      <c r="B287" s="59" t="s">
        <v>499</v>
      </c>
      <c r="C287" s="183">
        <v>1</v>
      </c>
      <c r="D287" s="73"/>
      <c r="E287" s="73"/>
      <c r="F287" s="73"/>
    </row>
    <row r="288" spans="1:6" ht="24" customHeight="1" x14ac:dyDescent="0.25">
      <c r="A288" s="181"/>
      <c r="B288" s="60" t="s">
        <v>352</v>
      </c>
      <c r="C288" s="183"/>
      <c r="D288" s="73"/>
      <c r="E288" s="73"/>
      <c r="F288" s="73"/>
    </row>
    <row r="289" spans="1:6" ht="23.25" customHeight="1" x14ac:dyDescent="0.25">
      <c r="A289" s="179"/>
      <c r="B289" s="60" t="s">
        <v>353</v>
      </c>
      <c r="C289" s="183"/>
      <c r="D289" s="73"/>
      <c r="E289" s="73"/>
      <c r="F289" s="73"/>
    </row>
    <row r="290" spans="1:6" ht="53.25" customHeight="1" x14ac:dyDescent="0.25">
      <c r="A290" s="183" t="s">
        <v>281</v>
      </c>
      <c r="B290" s="59" t="s">
        <v>354</v>
      </c>
      <c r="C290" s="183">
        <v>1</v>
      </c>
      <c r="D290" s="73"/>
      <c r="E290" s="73"/>
      <c r="F290" s="73"/>
    </row>
    <row r="291" spans="1:6" ht="22.5" customHeight="1" x14ac:dyDescent="0.25">
      <c r="A291" s="204"/>
      <c r="B291" s="60" t="s">
        <v>355</v>
      </c>
      <c r="C291" s="183"/>
      <c r="D291" s="73"/>
      <c r="E291" s="73"/>
      <c r="F291" s="73"/>
    </row>
    <row r="292" spans="1:6" ht="21" customHeight="1" x14ac:dyDescent="0.25">
      <c r="A292" s="205"/>
      <c r="B292" s="60" t="s">
        <v>356</v>
      </c>
      <c r="C292" s="183"/>
      <c r="D292" s="73"/>
      <c r="E292" s="73"/>
      <c r="F292" s="73"/>
    </row>
    <row r="293" spans="1:6" x14ac:dyDescent="0.25">
      <c r="A293" s="172"/>
      <c r="B293" s="102" t="s">
        <v>531</v>
      </c>
      <c r="C293" s="176">
        <f>SUM(C5,C54,C84,C142,C182,C220,C239)</f>
        <v>80</v>
      </c>
      <c r="D293" s="173"/>
      <c r="E293" s="173"/>
      <c r="F293" s="174"/>
    </row>
    <row r="294" spans="1:6" ht="42.75" customHeight="1" x14ac:dyDescent="0.25">
      <c r="A294" s="118"/>
      <c r="B294" s="224" t="s">
        <v>530</v>
      </c>
      <c r="C294" s="224"/>
      <c r="D294" s="224"/>
      <c r="E294" s="224"/>
      <c r="F294" s="224"/>
    </row>
  </sheetData>
  <mergeCells count="37">
    <mergeCell ref="B294:F294"/>
    <mergeCell ref="C3:C4"/>
    <mergeCell ref="D3:E3"/>
    <mergeCell ref="F3:F4"/>
    <mergeCell ref="A51:A53"/>
    <mergeCell ref="A78:A79"/>
    <mergeCell ref="A87:A88"/>
    <mergeCell ref="A3:A4"/>
    <mergeCell ref="B3:B4"/>
    <mergeCell ref="A214:A215"/>
    <mergeCell ref="A95:A96"/>
    <mergeCell ref="A99:A101"/>
    <mergeCell ref="A104:A107"/>
    <mergeCell ref="A133:A134"/>
    <mergeCell ref="A139:A141"/>
    <mergeCell ref="A167:A169"/>
    <mergeCell ref="A190:A192"/>
    <mergeCell ref="A199:A200"/>
    <mergeCell ref="A202:A203"/>
    <mergeCell ref="A205:A206"/>
    <mergeCell ref="A209:A211"/>
    <mergeCell ref="A217:A219"/>
    <mergeCell ref="B1:F1"/>
    <mergeCell ref="A291:A292"/>
    <mergeCell ref="A255:A257"/>
    <mergeCell ref="A242:A243"/>
    <mergeCell ref="A226:A228"/>
    <mergeCell ref="A223:A224"/>
    <mergeCell ref="A90:A93"/>
    <mergeCell ref="A14:A15"/>
    <mergeCell ref="F16:F19"/>
    <mergeCell ref="A17:A19"/>
    <mergeCell ref="A22:A24"/>
    <mergeCell ref="A35:A36"/>
    <mergeCell ref="A38:A40"/>
    <mergeCell ref="A43:A46"/>
    <mergeCell ref="A48:A49"/>
  </mergeCells>
  <pageMargins left="0.5" right="0.5" top="0.5" bottom="0.5" header="0.3" footer="0.3"/>
  <pageSetup paperSize="9" orientation="landscape" r:id="rId1"/>
  <headerFooter>
    <oddFooter>&amp;R&amp;P/15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PHU LUC 4- C.HUYEN</vt:lpstr>
      <vt:lpstr>PHU LUC 1-C.SO</vt:lpstr>
      <vt:lpstr>PHU LUC 2- C.SO</vt:lpstr>
      <vt:lpstr>PHU LUC 3- C.HUYEN</vt:lpstr>
      <vt:lpstr>'PHU LUC 1-C.SO'!Print_Area</vt:lpstr>
      <vt:lpstr>'PHU LUC 2- C.SO'!Print_Area</vt:lpstr>
      <vt:lpstr>'PHU LUC 4- C.HUYEN'!Print_Area</vt:lpstr>
      <vt:lpstr>'PHU LUC 1-C.SO'!Print_Titles</vt:lpstr>
      <vt:lpstr>'PHU LUC 2- C.SO'!Print_Titles</vt:lpstr>
      <vt:lpstr>'PHU LUC 3- C.HUYEN'!Print_Titles</vt:lpstr>
      <vt:lpstr>'PHU LUC 4- C.HUYEN'!Print_Titles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huecd.com</cp:lastModifiedBy>
  <cp:lastPrinted>2019-11-20T03:20:47Z</cp:lastPrinted>
  <dcterms:created xsi:type="dcterms:W3CDTF">2016-10-26T05:20:48Z</dcterms:created>
  <dcterms:modified xsi:type="dcterms:W3CDTF">2019-11-20T03:21:22Z</dcterms:modified>
</cp:coreProperties>
</file>